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firstSheet="3" activeTab="6"/>
  </bookViews>
  <sheets>
    <sheet name="доходы МГ" sheetId="1" r:id="rId1"/>
    <sheet name="расходы МГ" sheetId="2" r:id="rId2"/>
    <sheet name="расчетная таблица" sheetId="3" r:id="rId3"/>
    <sheet name="мастера" sheetId="4" r:id="rId4"/>
    <sheet name="расклад по мастерам" sheetId="5" r:id="rId5"/>
    <sheet name="распределение мастеров" sheetId="6" r:id="rId6"/>
    <sheet name="чек-лист" sheetId="7" r:id="rId7"/>
  </sheets>
  <definedNames>
    <definedName name="_xlnm._FilterDatabase" localSheetId="3" hidden="1">'мастера'!$B$3:$I$3</definedName>
    <definedName name="_xlnm._FilterDatabase" localSheetId="5" hidden="1">'распределение мастеров'!$A$3:$F$3</definedName>
  </definedNames>
  <calcPr fullCalcOnLoad="1"/>
</workbook>
</file>

<file path=xl/comments1.xml><?xml version="1.0" encoding="utf-8"?>
<comments xmlns="http://schemas.openxmlformats.org/spreadsheetml/2006/main">
  <authors>
    <author>Yatsyna</author>
  </authors>
  <commentList>
    <comment ref="B49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по первым прикидкам</t>
        </r>
      </text>
    </comment>
    <comment ref="B50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оцените свой контингент и собственные административные способности, у самых лудших мастеров норма сдачи доходот до 98%...</t>
        </r>
      </text>
    </comment>
    <comment ref="B52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прогнозируемая сумма расходов</t>
        </r>
      </text>
    </comment>
    <comment ref="B5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сколько вы готовы вложить в игру собственных средств? если не готовы - ставьте ноль</t>
        </r>
      </text>
    </comment>
    <comment ref="B58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уточненные данные по численности, согласно заявок - будьте реалистами, ставьте здесь число тех заявок, в которых уверены (например, поступила предоплата)</t>
        </r>
      </text>
    </comment>
    <comment ref="B61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вы же реалисты и уже какие-то цифры уточнили...</t>
        </r>
      </text>
    </comment>
    <comment ref="L5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здесь проставляется ручками - сумма должна быть равна графе "Полная сумма, факт", но...</t>
        </r>
      </text>
    </comment>
  </commentList>
</comments>
</file>

<file path=xl/comments2.xml><?xml version="1.0" encoding="utf-8"?>
<comments xmlns="http://schemas.openxmlformats.org/spreadsheetml/2006/main">
  <authors>
    <author>Yatsyna</author>
  </authors>
  <commentList>
    <comment ref="C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см. соседнюю таблицу группы статей затрат</t>
        </r>
      </text>
    </comment>
    <comment ref="J19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полезно закладываться на 10-15 тыс. для большой игры и 5-10 тыс. для средней и иметь эту сумму на кармане</t>
        </r>
      </text>
    </comment>
  </commentList>
</comments>
</file>

<file path=xl/comments3.xml><?xml version="1.0" encoding="utf-8"?>
<comments xmlns="http://schemas.openxmlformats.org/spreadsheetml/2006/main">
  <authors>
    <author>Yatsyna</author>
  </authors>
  <commentList>
    <comment ref="D6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Ьез предварительных расчетов (далее для всех прогнозов)</t>
        </r>
      </text>
    </comment>
    <comment ref="D8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реальная стоимость проезда</t>
        </r>
      </text>
    </comment>
    <comment ref="E8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кому и сколько планируется компенсировать</t>
        </r>
      </text>
    </comment>
    <comment ref="F8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кому и сколько пришлось компенсировать</t>
        </r>
      </text>
    </comment>
    <comment ref="K6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Ьез предварительных расчетов (далее для всех прогнозов)</t>
        </r>
      </text>
    </comment>
    <comment ref="J8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заносятся: посещения конвентов, печать листовок, создание и поддержание сайта игры, телефонные переговоры и оплата интернета и т.п.</t>
        </r>
      </text>
    </comment>
    <comment ref="D42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Без предварительных расчетов</t>
        </r>
      </text>
    </comment>
    <comment ref="D4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реальная стоимость проезда</t>
        </r>
      </text>
    </comment>
    <comment ref="E4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кому и сколько планируется компенсировать</t>
        </r>
      </text>
    </comment>
    <comment ref="F4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кому и сколько пришлось компенсировать</t>
        </r>
      </text>
    </comment>
    <comment ref="R6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Ьез предварительных расчетов (далее для всех прогнозов)</t>
        </r>
      </text>
    </comment>
    <comment ref="P8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вместо списка продуктов, тут могут стоять фамилии тех, кто подрядился делать кабаки на игре, тогда ед. изм. и кол-во остается пустым, а проставляются просто суммы средств, выделяемые этим людям</t>
        </r>
      </text>
    </comment>
    <comment ref="Q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здесь тсавится коэфициент, если работа круглосуточная = 1, 12 часов = 0,5 и т.д.</t>
        </r>
      </text>
    </comment>
    <comment ref="S1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в сумме по всем кабакам на игру</t>
        </r>
      </text>
    </comment>
    <comment ref="S2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внимание - последняя цифра (коэффициент) проставлен по опыту = уточняйте в зависимости от ваших представлений об игре</t>
        </r>
      </text>
    </comment>
    <comment ref="K42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Ьез предварительных расчетов (далее для всех прогнозов)</t>
        </r>
      </text>
    </comment>
    <comment ref="J4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артефакты, чипы, драг. Камни, пиротехника, игровая монета и т.п. И т.д.
Здесь же указывается кто делает, если это заказывается на стороне</t>
        </r>
      </text>
    </comment>
    <comment ref="AB6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Ьез предварительных расчетов (далее для всех прогнозов)</t>
        </r>
      </text>
    </comment>
    <comment ref="AN6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Ьез предварительных расчетов (далее для всех прогнозов)</t>
        </r>
      </text>
    </comment>
    <comment ref="D83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Без предварительных расчетов</t>
        </r>
      </text>
    </comment>
    <comment ref="D85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реальная стоимость расходов</t>
        </r>
      </text>
    </comment>
    <comment ref="E85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кому и сколько планируется компенсировать</t>
        </r>
      </text>
    </comment>
    <comment ref="F85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кому и сколько пришлось компенсировать</t>
        </r>
      </text>
    </comment>
    <comment ref="B85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здесь аренда машин, затраты на прогон машин до полигона, расходы на бензин на полигоне, запчасти и прочия</t>
        </r>
      </text>
    </comment>
    <comment ref="D111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Без предварительных расчетов</t>
        </r>
      </text>
    </comment>
    <comment ref="D113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реальная стоимость расходов</t>
        </r>
      </text>
    </comment>
    <comment ref="E113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кому и сколько планируется компенсировать</t>
        </r>
      </text>
    </comment>
    <comment ref="F113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кому и сколько пришлось компенсировать</t>
        </r>
      </text>
    </comment>
    <comment ref="B113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здесь стоимость аренды машин для загрузки/вывоза мастерского оборудования, оплата перевеса в поездах и т.п., завозы/вывоза мастеров от станции до полигона,
сюда же завоз и вывоз игроков, если он включается в бюджет игры</t>
        </r>
      </text>
    </comment>
    <comment ref="AY6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Ьез предварительных расчетов (далее для всех прогнозов)</t>
        </r>
      </text>
    </comment>
    <comment ref="K111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Без предварительных расчетов</t>
        </r>
      </text>
    </comment>
    <comment ref="L113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кому и сколько планируется компенсировать</t>
        </r>
      </text>
    </comment>
    <comment ref="M113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кому и сколько пришлось компенсировать</t>
        </r>
      </text>
    </comment>
    <comment ref="I113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здесь все расходы по полигону: аренда (если частные земли), плата местной администрации, милиции, лесной и порубочный билеты, расходы на пропой с местной властью, экологические выплаты, расходы на электричество и телефон (если подключаетесь к местной сети) и т.п.</t>
        </r>
      </text>
    </comment>
    <comment ref="R42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Ьез предварительных расчетов (далее для всех прогнозов)</t>
        </r>
      </text>
    </comment>
    <comment ref="Q4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базовый тариф</t>
        </r>
      </text>
    </comment>
    <comment ref="P4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вид страхования</t>
        </r>
      </text>
    </comment>
    <comment ref="R4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кол-во человек или (если страхуется мероприятие) то единица</t>
        </r>
      </text>
    </comment>
    <comment ref="S4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на какой срок оормляется страховка</t>
        </r>
      </text>
    </comment>
    <comment ref="T44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скидка, которую удалось получить на объем</t>
        </r>
      </text>
    </comment>
    <comment ref="O42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маленький совет - не упоминайте при оформлении страховки о том, что РИ - это экстремальный вид спорта. РИ - это фестиваль, слет, а-ля КСП…
тарифы принципиально разные</t>
        </r>
      </text>
    </comment>
    <comment ref="O57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если ВЫ еще что-то выделили в отдельную статью затрат</t>
        </r>
      </text>
    </comment>
    <comment ref="R57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заносится прогнозная сумма, сколько мастера изначально предполагают потратить на данную статью - можно чохом. Ьез предварительных расчетов (далее для всех прогнозов)</t>
        </r>
      </text>
    </comment>
    <comment ref="A42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в эту же статью затрат включается оплата медикам, оплата пункта скорой помощи на полигоне и т.п.,
сюда же оплаты по факту - бывают рентгены, дополнительные закупки лекарств и т.д.</t>
        </r>
      </text>
    </comment>
    <comment ref="A6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сюда же затраты, если кому-то из мастеров оплачивается работа</t>
        </r>
      </text>
    </comment>
  </commentList>
</comments>
</file>

<file path=xl/comments5.xml><?xml version="1.0" encoding="utf-8"?>
<comments xmlns="http://schemas.openxmlformats.org/spreadsheetml/2006/main">
  <authors>
    <author>Yatsyna</author>
  </authors>
  <commentList>
    <comment ref="V31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здесь число необходимых раций - однако при их поиске старайтесь иметь их на 10% больше. Учитывайте, что неплохо бы снабдить рацией видеооператора, может быть еще какие-то службы...</t>
        </r>
      </text>
    </comment>
    <comment ref="S7" authorId="0">
      <text>
        <r>
          <rPr>
            <b/>
            <sz val="8"/>
            <rFont val="Tahoma"/>
            <family val="0"/>
          </rPr>
          <t>Yatsyna:</t>
        </r>
        <r>
          <rPr>
            <sz val="8"/>
            <rFont val="Tahoma"/>
            <family val="0"/>
          </rPr>
          <t xml:space="preserve">
лесники, администрация, пожарные, санинспекция, родители и т.п.</t>
        </r>
      </text>
    </comment>
  </commentList>
</comments>
</file>

<file path=xl/sharedStrings.xml><?xml version="1.0" encoding="utf-8"?>
<sst xmlns="http://schemas.openxmlformats.org/spreadsheetml/2006/main" count="358" uniqueCount="249">
  <si>
    <t>Доход</t>
  </si>
  <si>
    <t>№ п.п.</t>
  </si>
  <si>
    <t>Игрок/команда</t>
  </si>
  <si>
    <t>Сумма</t>
  </si>
  <si>
    <t>Причина</t>
  </si>
  <si>
    <t>Кто произвел</t>
  </si>
  <si>
    <t>Размер взноса</t>
  </si>
  <si>
    <t>Сумма в руб.</t>
  </si>
  <si>
    <t>Расход</t>
  </si>
  <si>
    <t>Госпиталь и аптечка</t>
  </si>
  <si>
    <t>Продукт</t>
  </si>
  <si>
    <t>Наименование</t>
  </si>
  <si>
    <t>Примечание</t>
  </si>
  <si>
    <t>Ф.И.О.</t>
  </si>
  <si>
    <t>Маршрут</t>
  </si>
  <si>
    <t>стоимость</t>
  </si>
  <si>
    <t>ед. изм</t>
  </si>
  <si>
    <t>Справка по проезду МГ на полигон</t>
  </si>
  <si>
    <t>планируется, чел.</t>
  </si>
  <si>
    <t>норма сдачи, %</t>
  </si>
  <si>
    <t>итого доходов, руб</t>
  </si>
  <si>
    <t>план расходов, руб</t>
  </si>
  <si>
    <t>доход/дефицит</t>
  </si>
  <si>
    <t>факт доходов, руб</t>
  </si>
  <si>
    <t>факт расходов, руб</t>
  </si>
  <si>
    <t>численность, чел.</t>
  </si>
  <si>
    <t>план убыточность</t>
  </si>
  <si>
    <t>итого игра</t>
  </si>
  <si>
    <t>план</t>
  </si>
  <si>
    <t>факт</t>
  </si>
  <si>
    <t>Справка по закупкам на кабаки</t>
  </si>
  <si>
    <t>ед.изм.</t>
  </si>
  <si>
    <t>кол-во</t>
  </si>
  <si>
    <t>Страхование</t>
  </si>
  <si>
    <t>порций</t>
  </si>
  <si>
    <t>закуска</t>
  </si>
  <si>
    <t>Таблица расчета потребности в мастерах и их загрузки</t>
  </si>
  <si>
    <t>Должность</t>
  </si>
  <si>
    <t>функции</t>
  </si>
  <si>
    <t>итого</t>
  </si>
  <si>
    <t>отслеживание боевки</t>
  </si>
  <si>
    <t>экономика, производство</t>
  </si>
  <si>
    <t>экономика, потребление</t>
  </si>
  <si>
    <t>магия</t>
  </si>
  <si>
    <t>лекарство</t>
  </si>
  <si>
    <t>все расчеты приведены в часах в сутки</t>
  </si>
  <si>
    <t>связь</t>
  </si>
  <si>
    <t>посредник</t>
  </si>
  <si>
    <t>Таблица расчета времени загрузки мастера</t>
  </si>
  <si>
    <t>прием мертвых</t>
  </si>
  <si>
    <t>загруз мертвых</t>
  </si>
  <si>
    <t>игра с мертвыми</t>
  </si>
  <si>
    <t>региональщик</t>
  </si>
  <si>
    <t>приготовление пищи</t>
  </si>
  <si>
    <t>уборка и прочая в лагере</t>
  </si>
  <si>
    <t>хозработы в лагере</t>
  </si>
  <si>
    <t>поездки</t>
  </si>
  <si>
    <t>охрана</t>
  </si>
  <si>
    <t>полигонные работы</t>
  </si>
  <si>
    <t>пожизненная медицина</t>
  </si>
  <si>
    <t>часов</t>
  </si>
  <si>
    <t xml:space="preserve">итого </t>
  </si>
  <si>
    <t>человек (12 часов - сутки)</t>
  </si>
  <si>
    <t>прием делегаций</t>
  </si>
  <si>
    <t>Главмастер</t>
  </si>
  <si>
    <t>обоснования и примечания</t>
  </si>
  <si>
    <t>региональщиков</t>
  </si>
  <si>
    <t>посредников</t>
  </si>
  <si>
    <t>рации</t>
  </si>
  <si>
    <t>Количество</t>
  </si>
  <si>
    <t>размер порции</t>
  </si>
  <si>
    <t>мастеров в поле</t>
  </si>
  <si>
    <t>Примечания</t>
  </si>
  <si>
    <t>Чек-листы изготовления всего- всего и взятия с собой всякого барахла</t>
  </si>
  <si>
    <t>мастеров</t>
  </si>
  <si>
    <t>Состав мастерской группы и свод данных по МГ</t>
  </si>
  <si>
    <t>Фамилия</t>
  </si>
  <si>
    <t>Имя</t>
  </si>
  <si>
    <t>Отчество</t>
  </si>
  <si>
    <t>Дата рождения</t>
  </si>
  <si>
    <t>паспортные данные</t>
  </si>
  <si>
    <t>Помощник главмастера</t>
  </si>
  <si>
    <t>на полигон</t>
  </si>
  <si>
    <t>приезд</t>
  </si>
  <si>
    <t>отъезд</t>
  </si>
  <si>
    <t>Медик</t>
  </si>
  <si>
    <t>Начальник СБ</t>
  </si>
  <si>
    <t>Комендант полигона</t>
  </si>
  <si>
    <t>примечания</t>
  </si>
  <si>
    <t>регион</t>
  </si>
  <si>
    <t>Расходы по группам статей</t>
  </si>
  <si>
    <t>численность</t>
  </si>
  <si>
    <t>Где закупается или формируется</t>
  </si>
  <si>
    <t>Отклонение</t>
  </si>
  <si>
    <t>Прозвище</t>
  </si>
  <si>
    <t>Болезни (требуемые лекарства)</t>
  </si>
  <si>
    <t>Кто доставляет на полигон</t>
  </si>
  <si>
    <t>Кто предоставляет в пользование</t>
  </si>
  <si>
    <t>мастер 1</t>
  </si>
  <si>
    <t>мастер 2</t>
  </si>
  <si>
    <t>мастер 3</t>
  </si>
  <si>
    <t>кто-то левый</t>
  </si>
  <si>
    <t>Раздел 1. Хозяйственное барахло</t>
  </si>
  <si>
    <t>Раздел 2. Игротехническое обеспечение и антураж</t>
  </si>
  <si>
    <t>Раздел 3. Обеспечение управления игрой</t>
  </si>
  <si>
    <t>здесь указывается везется ли что-то через полстраны или закупается на месте, а может быть что-то предоставляют игроки или арендаторы или иные третьи лица</t>
  </si>
  <si>
    <t>не всегда тот, кто предоставляет барахло в пользование сам же и тащит его на полигон, эта строка позволят укомплектовать машины, группы загрузки и т.п.</t>
  </si>
  <si>
    <t>некоторые позиции могут собираться с бору по сосенке, например хозпалтки, тенты, рации и т.п. Часто предоставляются разными лицами</t>
  </si>
  <si>
    <t>Раздел 4. Медобеспечение</t>
  </si>
  <si>
    <t>ФИО того, кто отвечает за ту или иную группу барахла и пинает всех на предмет взять и не забыть</t>
  </si>
  <si>
    <t>Ответственный</t>
  </si>
  <si>
    <t>здесь пишется полностью все барахло, которое должно оказаться на полигоне, этот раздел составляет после полного расчета бюджета</t>
  </si>
  <si>
    <t>Региональщик</t>
  </si>
  <si>
    <t>Посредник</t>
  </si>
  <si>
    <t>Начальник мастеров мертвых</t>
  </si>
  <si>
    <t>Мастер мертвых</t>
  </si>
  <si>
    <t>Начальник медслужбы</t>
  </si>
  <si>
    <t>Охранник</t>
  </si>
  <si>
    <t>Повар МГ</t>
  </si>
  <si>
    <t>Завхоз МГ</t>
  </si>
  <si>
    <t>Начальник техслужбы</t>
  </si>
  <si>
    <t>Связист</t>
  </si>
  <si>
    <t>Водитель</t>
  </si>
  <si>
    <t>Разгонный (резервный) мастер</t>
  </si>
  <si>
    <t>Таблица распределения мастеров</t>
  </si>
  <si>
    <t>Страна</t>
  </si>
  <si>
    <t>Игровая точка</t>
  </si>
  <si>
    <t>Численность</t>
  </si>
  <si>
    <t>мастер</t>
  </si>
  <si>
    <t>Страна 1</t>
  </si>
  <si>
    <t>Игровая точка 1</t>
  </si>
  <si>
    <t>Игровая точка 2</t>
  </si>
  <si>
    <t>Игровая точка 3</t>
  </si>
  <si>
    <t>Игровая точка 4</t>
  </si>
  <si>
    <t>Игровая точка 5</t>
  </si>
  <si>
    <t>Игровая точка 6</t>
  </si>
  <si>
    <t>Страна 2</t>
  </si>
  <si>
    <t>регион 1</t>
  </si>
  <si>
    <t>регион 2</t>
  </si>
  <si>
    <t>ФИО 1</t>
  </si>
  <si>
    <t>Прозвище 1</t>
  </si>
  <si>
    <t>ФИО 2</t>
  </si>
  <si>
    <t>Прозвище 2</t>
  </si>
  <si>
    <t>ФИО 3</t>
  </si>
  <si>
    <t>Прозвище 3</t>
  </si>
  <si>
    <t>ФИО 4</t>
  </si>
  <si>
    <t>Прозвище 4</t>
  </si>
  <si>
    <t>ФИО 5</t>
  </si>
  <si>
    <t>Прозвище 5</t>
  </si>
  <si>
    <t>Суммы</t>
  </si>
  <si>
    <t>численность по регионам</t>
  </si>
  <si>
    <t>Региональщики</t>
  </si>
  <si>
    <t>ФИО региональщик 1</t>
  </si>
  <si>
    <t>ФИО региональщик 2</t>
  </si>
  <si>
    <t>раций</t>
  </si>
  <si>
    <t>Координатор</t>
  </si>
  <si>
    <t>передвижения по полигону</t>
  </si>
  <si>
    <t>Внимание! на Вашей игре могут быть далеко не все должности, а некоторых должностей здесь просто не указано. При составлении данной таблицы исходили из мнения, что для мастера является нормальной загрузка 12 часов, еще 6-8 часов он не спит а бодрствует и в принципе готов включиться в игру, и до 6 часов сна (который тоже может быть прерван форс-мажором) - у Вас могут быть другие резоны. При расчете передвижений учитывайте размеры полигона и, главное, принятый подход к управлению игрой (или посредник сидит на команде или бегает с командой, ходит ли спать на базу или живет с командой...)</t>
  </si>
  <si>
    <t>итого мастеров в поле</t>
  </si>
  <si>
    <t>итого мастеров на безе</t>
  </si>
  <si>
    <t>Всего мастеров</t>
  </si>
  <si>
    <t>Всего раций</t>
  </si>
  <si>
    <t>Номер заявки</t>
  </si>
  <si>
    <t>Кол-во полных взносов</t>
  </si>
  <si>
    <t>Сумма преоплаты</t>
  </si>
  <si>
    <t>Кол-во чел заявл.</t>
  </si>
  <si>
    <t>Кол-во чел. факт</t>
  </si>
  <si>
    <t>Сумма доплаты</t>
  </si>
  <si>
    <t>Полная сумма, план</t>
  </si>
  <si>
    <t>Полная сумма, факт</t>
  </si>
  <si>
    <t>% сдачи, факт</t>
  </si>
  <si>
    <t>реально сдано</t>
  </si>
  <si>
    <t>% сдачи, план</t>
  </si>
  <si>
    <t>Финансовые модели</t>
  </si>
  <si>
    <t>первые прогнозы</t>
  </si>
  <si>
    <t>плановая (составляется перед игрой)</t>
  </si>
  <si>
    <t>фактическая (ведется на игре)</t>
  </si>
  <si>
    <t>факт доходов, руб.</t>
  </si>
  <si>
    <t>факт расходов, руб.</t>
  </si>
  <si>
    <t>Итого: доход/дефицит</t>
  </si>
  <si>
    <t>Таблица произведенных расходов МГ</t>
  </si>
  <si>
    <t>Статья затрат</t>
  </si>
  <si>
    <t>Полигон</t>
  </si>
  <si>
    <t>Техобеспечение</t>
  </si>
  <si>
    <t>Продвижение игры</t>
  </si>
  <si>
    <t>Проезд МГ</t>
  </si>
  <si>
    <t>Транспорт</t>
  </si>
  <si>
    <t>Медобеспечение</t>
  </si>
  <si>
    <t>Питание МГ</t>
  </si>
  <si>
    <t>Хозчасть МГ</t>
  </si>
  <si>
    <t>прогноз</t>
  </si>
  <si>
    <t>Игровые кабаки</t>
  </si>
  <si>
    <t>Игровой антураж</t>
  </si>
  <si>
    <t>Подробный лист составления и учета затрат</t>
  </si>
  <si>
    <t>прогноз:</t>
  </si>
  <si>
    <t>компенсация, план</t>
  </si>
  <si>
    <t>компенсация, факт</t>
  </si>
  <si>
    <t>суммы</t>
  </si>
  <si>
    <t>Справка по продвижению игры</t>
  </si>
  <si>
    <t>Мероприятие</t>
  </si>
  <si>
    <t>Описание затрат</t>
  </si>
  <si>
    <t>Медикаменты, препараты, оборудование</t>
  </si>
  <si>
    <t>количество</t>
  </si>
  <si>
    <t>Дата</t>
  </si>
  <si>
    <t>Модель для расчета потребности питания в кабаках</t>
  </si>
  <si>
    <t>цена за ед., план</t>
  </si>
  <si>
    <t>кол-во, план</t>
  </si>
  <si>
    <t>кол-во игроков, план</t>
  </si>
  <si>
    <t>дней игры, план</t>
  </si>
  <si>
    <t>напитки безалк</t>
  </si>
  <si>
    <t>режим работы, план</t>
  </si>
  <si>
    <t>напитки алк</t>
  </si>
  <si>
    <t>плотная еда</t>
  </si>
  <si>
    <t>в порциях</t>
  </si>
  <si>
    <t>Справка по игровому антуражу</t>
  </si>
  <si>
    <t>Описание</t>
  </si>
  <si>
    <t>Стоимость, план</t>
  </si>
  <si>
    <t>стоимость, факт</t>
  </si>
  <si>
    <t>Расчет по питанию МГ</t>
  </si>
  <si>
    <t>Сумма, план</t>
  </si>
  <si>
    <t>Всего продукта, план</t>
  </si>
  <si>
    <t>всего продукта, факт</t>
  </si>
  <si>
    <t>сумма, факт</t>
  </si>
  <si>
    <t>цена за ед, факт</t>
  </si>
  <si>
    <t>Расчет по хозобеспечению МГ</t>
  </si>
  <si>
    <t>Справка по транспорту</t>
  </si>
  <si>
    <t>Наименование расходов</t>
  </si>
  <si>
    <t>примечание</t>
  </si>
  <si>
    <t>Справка по завозу/вывозу</t>
  </si>
  <si>
    <t>Расчет по техобеспечению МГ</t>
  </si>
  <si>
    <t>Завоз/вывоз оборудования (игроков)</t>
  </si>
  <si>
    <t>Справка по полигону</t>
  </si>
  <si>
    <t>Справка по страхованию</t>
  </si>
  <si>
    <t>Вид страхования</t>
  </si>
  <si>
    <t>Тариф</t>
  </si>
  <si>
    <t>срок</t>
  </si>
  <si>
    <t>скидка</t>
  </si>
  <si>
    <t>другое</t>
  </si>
  <si>
    <t>Другая статья затрат</t>
  </si>
  <si>
    <t>финансовый резерв</t>
  </si>
  <si>
    <t>Таблица доходов мастерской группы</t>
  </si>
  <si>
    <t>Раздел 5. Техническое обеспечение</t>
  </si>
  <si>
    <t>Раздел 6. Документарное обеспечение</t>
  </si>
  <si>
    <t>рации, батарейки, электропроводка и вообще все, что входит в статью техобеспечения игры</t>
  </si>
  <si>
    <t>аптечки, укладки и т.п.</t>
  </si>
  <si>
    <t>лесной и порубочный билеты, письма-разрешения, учредительные документы общественной или иной организации, которая проводит игру (печать), командировочные удостоверения, полисы страхования и т.д.</t>
  </si>
  <si>
    <t>жруналы и реестры учета, бланки заявок и т.п.</t>
  </si>
  <si>
    <t>ну понятно</t>
  </si>
  <si>
    <t>палатки, полиэтилен, гвозди, скотч, канцелярка ….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</si>
</sst>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_ ;[Red]\-0.0\ "/>
    <numFmt numFmtId="166" formatCode="0_ ;[Red]\-0\ "/>
    <numFmt numFmtId="167" formatCode="0.000"/>
    <numFmt numFmtId="168" formatCode="0.00000"/>
    <numFmt numFmtId="169" formatCode="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.000000"/>
    <numFmt numFmtId="175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9" fontId="0" fillId="0" borderId="0" xfId="19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9" fontId="0" fillId="0" borderId="1" xfId="19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1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" fontId="0" fillId="0" borderId="0" xfId="0" applyNumberFormat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170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14" fontId="0" fillId="0" borderId="0" xfId="0" applyNumberFormat="1" applyAlignment="1">
      <alignment vertical="top" wrapText="1"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 horizontal="left" vertical="top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4" fontId="10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1" fontId="0" fillId="0" borderId="0" xfId="0" applyNumberFormat="1" applyAlignment="1">
      <alignment vertical="top"/>
    </xf>
    <xf numFmtId="0" fontId="1" fillId="0" borderId="0" xfId="0" applyFont="1" applyFill="1" applyAlignment="1">
      <alignment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9" fontId="0" fillId="2" borderId="1" xfId="19" applyFill="1" applyBorder="1" applyAlignment="1">
      <alignment vertical="top" wrapText="1"/>
    </xf>
    <xf numFmtId="1" fontId="1" fillId="0" borderId="0" xfId="0" applyNumberFormat="1" applyFont="1" applyAlignment="1">
      <alignment vertical="top" wrapText="1"/>
    </xf>
    <xf numFmtId="9" fontId="1" fillId="0" borderId="1" xfId="19" applyFont="1" applyBorder="1" applyAlignment="1">
      <alignment vertical="top" wrapText="1"/>
    </xf>
    <xf numFmtId="0" fontId="1" fillId="0" borderId="0" xfId="19" applyNumberFormat="1" applyFont="1" applyBorder="1" applyAlignment="1">
      <alignment vertical="top" wrapText="1"/>
    </xf>
    <xf numFmtId="9" fontId="1" fillId="0" borderId="0" xfId="19" applyFont="1" applyBorder="1" applyAlignment="1">
      <alignment vertical="top" wrapText="1"/>
    </xf>
    <xf numFmtId="9" fontId="0" fillId="0" borderId="1" xfId="19" applyBorder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Font="1" applyAlignment="1">
      <alignment vertical="top" wrapText="1"/>
    </xf>
    <xf numFmtId="9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7" fillId="0" borderId="0" xfId="15" applyFill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" xfId="0" applyFill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Fill="1" applyBorder="1" applyAlignment="1">
      <alignment horizontal="center" vertical="top"/>
    </xf>
    <xf numFmtId="164" fontId="0" fillId="0" borderId="5" xfId="0" applyNumberFormat="1" applyFill="1" applyBorder="1" applyAlignment="1">
      <alignment/>
    </xf>
    <xf numFmtId="9" fontId="0" fillId="0" borderId="5" xfId="19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textRotation="90"/>
    </xf>
    <xf numFmtId="9" fontId="0" fillId="0" borderId="0" xfId="19" applyBorder="1" applyAlignment="1">
      <alignment/>
    </xf>
    <xf numFmtId="0" fontId="0" fillId="0" borderId="0" xfId="0" applyFill="1" applyBorder="1" applyAlignment="1">
      <alignment textRotation="90"/>
    </xf>
    <xf numFmtId="0" fontId="4" fillId="0" borderId="1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26.375" style="0" customWidth="1"/>
    <col min="3" max="3" width="10.25390625" style="0" customWidth="1"/>
    <col min="4" max="4" width="10.125" style="0" bestFit="1" customWidth="1"/>
    <col min="5" max="5" width="11.125" style="0" customWidth="1"/>
    <col min="6" max="6" width="9.875" style="0" customWidth="1"/>
    <col min="7" max="13" width="10.375" style="0" customWidth="1"/>
    <col min="14" max="14" width="5.25390625" style="0" customWidth="1"/>
    <col min="15" max="15" width="15.25390625" style="0" customWidth="1"/>
    <col min="18" max="18" width="18.25390625" style="0" customWidth="1"/>
    <col min="19" max="19" width="18.75390625" style="0" customWidth="1"/>
  </cols>
  <sheetData>
    <row r="1" ht="15">
      <c r="A1" s="24" t="s">
        <v>240</v>
      </c>
    </row>
    <row r="3" spans="3:5" ht="12.75">
      <c r="C3" s="23" t="s">
        <v>6</v>
      </c>
      <c r="E3" s="99">
        <v>300</v>
      </c>
    </row>
    <row r="4" ht="12.75">
      <c r="A4" s="23" t="s">
        <v>0</v>
      </c>
    </row>
    <row r="5" spans="1:13" ht="38.25">
      <c r="A5" s="4" t="s">
        <v>1</v>
      </c>
      <c r="B5" s="4" t="s">
        <v>2</v>
      </c>
      <c r="C5" s="4" t="s">
        <v>162</v>
      </c>
      <c r="D5" s="4" t="s">
        <v>165</v>
      </c>
      <c r="E5" s="4" t="s">
        <v>164</v>
      </c>
      <c r="F5" s="4" t="s">
        <v>163</v>
      </c>
      <c r="G5" s="4" t="s">
        <v>168</v>
      </c>
      <c r="H5" s="4" t="s">
        <v>172</v>
      </c>
      <c r="I5" s="4" t="s">
        <v>166</v>
      </c>
      <c r="J5" s="4" t="s">
        <v>169</v>
      </c>
      <c r="K5" s="4" t="s">
        <v>167</v>
      </c>
      <c r="L5" s="4" t="s">
        <v>171</v>
      </c>
      <c r="M5" s="4" t="s">
        <v>170</v>
      </c>
    </row>
    <row r="6" spans="1:13" ht="12.75">
      <c r="A6" s="4">
        <v>1</v>
      </c>
      <c r="B6" s="5"/>
      <c r="C6" s="5"/>
      <c r="D6" s="4"/>
      <c r="E6" s="5"/>
      <c r="F6" s="100">
        <f>+E6/$E$3</f>
        <v>0</v>
      </c>
      <c r="G6" s="101">
        <f>+D6*$E$3</f>
        <v>0</v>
      </c>
      <c r="H6" s="102" t="e">
        <f>+E6/G6</f>
        <v>#DIV/0!</v>
      </c>
      <c r="I6" s="5"/>
      <c r="J6" s="101">
        <f>+I6*$E$3</f>
        <v>0</v>
      </c>
      <c r="K6" s="101">
        <f>+IF(I6&gt;D6,J6,G6)</f>
        <v>0</v>
      </c>
      <c r="L6" s="6"/>
      <c r="M6" s="6"/>
    </row>
    <row r="7" spans="1:13" ht="12.75">
      <c r="A7" s="4">
        <v>2</v>
      </c>
      <c r="B7" s="5"/>
      <c r="C7" s="5"/>
      <c r="D7" s="4"/>
      <c r="E7" s="13"/>
      <c r="F7" s="100">
        <f>+E7/$E$3</f>
        <v>0</v>
      </c>
      <c r="G7" s="101">
        <f>+D7*$E$3</f>
        <v>0</v>
      </c>
      <c r="H7" s="102" t="e">
        <f>+E7/G7</f>
        <v>#DIV/0!</v>
      </c>
      <c r="I7" s="5"/>
      <c r="J7" s="101">
        <f>+I7*$E$3</f>
        <v>0</v>
      </c>
      <c r="K7" s="101">
        <f>+IF(I7&gt;D7,J7,G7)</f>
        <v>0</v>
      </c>
      <c r="L7" s="6"/>
      <c r="M7" s="6"/>
    </row>
    <row r="8" spans="1:13" ht="12.75">
      <c r="A8" s="4">
        <v>3</v>
      </c>
      <c r="B8" s="5"/>
      <c r="C8" s="5"/>
      <c r="D8" s="4"/>
      <c r="E8" s="5"/>
      <c r="F8" s="100">
        <f>+E8/$E$3</f>
        <v>0</v>
      </c>
      <c r="G8" s="101">
        <f>+D8*$E$3</f>
        <v>0</v>
      </c>
      <c r="H8" s="102" t="e">
        <f>+E8/G8</f>
        <v>#DIV/0!</v>
      </c>
      <c r="I8" s="5"/>
      <c r="J8" s="101">
        <f>+I8*$E$3</f>
        <v>0</v>
      </c>
      <c r="K8" s="101">
        <f>+IF(I8&gt;D8,J8,G8)</f>
        <v>0</v>
      </c>
      <c r="L8" s="6"/>
      <c r="M8" s="6"/>
    </row>
    <row r="9" spans="1:13" ht="12.75">
      <c r="A9" s="4">
        <v>4</v>
      </c>
      <c r="B9" s="5"/>
      <c r="C9" s="5"/>
      <c r="D9" s="4"/>
      <c r="E9" s="5"/>
      <c r="F9" s="100">
        <f>+E9/$E$3</f>
        <v>0</v>
      </c>
      <c r="G9" s="101">
        <f>+D9*$E$3</f>
        <v>0</v>
      </c>
      <c r="H9" s="102" t="e">
        <f>+E9/G9</f>
        <v>#DIV/0!</v>
      </c>
      <c r="I9" s="5"/>
      <c r="J9" s="101">
        <f>+I9*$E$3</f>
        <v>0</v>
      </c>
      <c r="K9" s="101">
        <f>+IF(I9&gt;D9,J9,G9)</f>
        <v>0</v>
      </c>
      <c r="L9" s="6"/>
      <c r="M9" s="6"/>
    </row>
    <row r="10" spans="1:13" ht="12.75">
      <c r="A10" s="4">
        <v>5</v>
      </c>
      <c r="B10" s="5"/>
      <c r="C10" s="5"/>
      <c r="D10" s="4"/>
      <c r="E10" s="5"/>
      <c r="F10" s="100">
        <f>+E10/$E$3</f>
        <v>0</v>
      </c>
      <c r="G10" s="101">
        <f>+D10*$E$3</f>
        <v>0</v>
      </c>
      <c r="H10" s="102" t="e">
        <f>+E10/G10</f>
        <v>#DIV/0!</v>
      </c>
      <c r="I10" s="5"/>
      <c r="J10" s="101">
        <f>+I10*$E$3</f>
        <v>0</v>
      </c>
      <c r="K10" s="101">
        <f>+IF(I10&gt;D10,J10,G10)</f>
        <v>0</v>
      </c>
      <c r="L10" s="6"/>
      <c r="M10" s="6"/>
    </row>
    <row r="11" spans="1:13" ht="12.75">
      <c r="A11" s="4">
        <v>6</v>
      </c>
      <c r="B11" s="5"/>
      <c r="C11" s="5"/>
      <c r="D11" s="4"/>
      <c r="E11" s="5"/>
      <c r="F11" s="100">
        <f>+E11/$E$3</f>
        <v>0</v>
      </c>
      <c r="G11" s="101">
        <f>+D11*$E$3</f>
        <v>0</v>
      </c>
      <c r="H11" s="102" t="e">
        <f>+E11/G11</f>
        <v>#DIV/0!</v>
      </c>
      <c r="I11" s="5"/>
      <c r="J11" s="101">
        <f>+I11*$E$3</f>
        <v>0</v>
      </c>
      <c r="K11" s="101">
        <f>+IF(I11&gt;D11,J11,G11)</f>
        <v>0</v>
      </c>
      <c r="L11" s="6"/>
      <c r="M11" s="6"/>
    </row>
    <row r="12" spans="1:13" ht="12.75">
      <c r="A12" s="4">
        <v>7</v>
      </c>
      <c r="B12" s="5"/>
      <c r="C12" s="5"/>
      <c r="D12" s="4"/>
      <c r="E12" s="5"/>
      <c r="F12" s="100">
        <f>+E12/$E$3</f>
        <v>0</v>
      </c>
      <c r="G12" s="101">
        <f>+D12*$E$3</f>
        <v>0</v>
      </c>
      <c r="H12" s="102" t="e">
        <f>+E12/G12</f>
        <v>#DIV/0!</v>
      </c>
      <c r="I12" s="5"/>
      <c r="J12" s="101">
        <f>+I12*$E$3</f>
        <v>0</v>
      </c>
      <c r="K12" s="101">
        <f>+IF(I12&gt;D12,J12,G12)</f>
        <v>0</v>
      </c>
      <c r="L12" s="6"/>
      <c r="M12" s="6"/>
    </row>
    <row r="13" spans="1:13" ht="12.75">
      <c r="A13" s="4">
        <v>8</v>
      </c>
      <c r="B13" s="5"/>
      <c r="C13" s="5"/>
      <c r="D13" s="4"/>
      <c r="E13" s="5"/>
      <c r="F13" s="100">
        <f>+E13/$E$3</f>
        <v>0</v>
      </c>
      <c r="G13" s="101">
        <f>+D13*$E$3</f>
        <v>0</v>
      </c>
      <c r="H13" s="102" t="e">
        <f>+E13/G13</f>
        <v>#DIV/0!</v>
      </c>
      <c r="I13" s="5"/>
      <c r="J13" s="101">
        <f>+I13*$E$3</f>
        <v>0</v>
      </c>
      <c r="K13" s="101">
        <f>+IF(I13&gt;D13,J13,G13)</f>
        <v>0</v>
      </c>
      <c r="L13" s="6"/>
      <c r="M13" s="6"/>
    </row>
    <row r="14" spans="1:13" ht="12.75">
      <c r="A14" s="4">
        <v>9</v>
      </c>
      <c r="B14" s="5"/>
      <c r="C14" s="5"/>
      <c r="D14" s="4"/>
      <c r="E14" s="5"/>
      <c r="F14" s="100">
        <f>+E14/$E$3</f>
        <v>0</v>
      </c>
      <c r="G14" s="101">
        <f>+D14*$E$3</f>
        <v>0</v>
      </c>
      <c r="H14" s="102" t="e">
        <f>+E14/G14</f>
        <v>#DIV/0!</v>
      </c>
      <c r="I14" s="5"/>
      <c r="J14" s="101">
        <f>+I14*$E$3</f>
        <v>0</v>
      </c>
      <c r="K14" s="101">
        <f>+IF(I14&gt;D14,J14,G14)</f>
        <v>0</v>
      </c>
      <c r="L14" s="6"/>
      <c r="M14" s="6"/>
    </row>
    <row r="15" spans="1:13" ht="12.75">
      <c r="A15" s="4">
        <v>10</v>
      </c>
      <c r="B15" s="5"/>
      <c r="C15" s="5"/>
      <c r="D15" s="4"/>
      <c r="E15" s="5"/>
      <c r="F15" s="100">
        <f>+E15/$E$3</f>
        <v>0</v>
      </c>
      <c r="G15" s="101">
        <f>+D15*$E$3</f>
        <v>0</v>
      </c>
      <c r="H15" s="102" t="e">
        <f>+E15/G15</f>
        <v>#DIV/0!</v>
      </c>
      <c r="I15" s="5"/>
      <c r="J15" s="101">
        <f>+I15*$E$3</f>
        <v>0</v>
      </c>
      <c r="K15" s="101">
        <f>+IF(I15&gt;D15,J15,G15)</f>
        <v>0</v>
      </c>
      <c r="L15" s="6"/>
      <c r="M15" s="6"/>
    </row>
    <row r="16" spans="1:13" ht="12.75">
      <c r="A16" s="4">
        <v>11</v>
      </c>
      <c r="B16" s="5"/>
      <c r="C16" s="5"/>
      <c r="D16" s="4"/>
      <c r="E16" s="13"/>
      <c r="F16" s="100">
        <f>+E16/$E$3</f>
        <v>0</v>
      </c>
      <c r="G16" s="101">
        <f>+D16*$E$3</f>
        <v>0</v>
      </c>
      <c r="H16" s="102" t="e">
        <f>+E16/G16</f>
        <v>#DIV/0!</v>
      </c>
      <c r="I16" s="5"/>
      <c r="J16" s="101">
        <f>+I16*$E$3</f>
        <v>0</v>
      </c>
      <c r="K16" s="101">
        <f>+IF(I16&gt;D16,J16,G16)</f>
        <v>0</v>
      </c>
      <c r="L16" s="6"/>
      <c r="M16" s="6"/>
    </row>
    <row r="17" spans="1:13" ht="12.75">
      <c r="A17" s="4">
        <v>12</v>
      </c>
      <c r="B17" s="5"/>
      <c r="C17" s="5"/>
      <c r="D17" s="4"/>
      <c r="E17" s="5"/>
      <c r="F17" s="100">
        <f>+E17/$E$3</f>
        <v>0</v>
      </c>
      <c r="G17" s="101">
        <f>+D17*$E$3</f>
        <v>0</v>
      </c>
      <c r="H17" s="102" t="e">
        <f>+E17/G17</f>
        <v>#DIV/0!</v>
      </c>
      <c r="I17" s="5"/>
      <c r="J17" s="101">
        <f>+I17*$E$3</f>
        <v>0</v>
      </c>
      <c r="K17" s="101">
        <f>+IF(I17&gt;D17,J17,G17)</f>
        <v>0</v>
      </c>
      <c r="L17" s="6"/>
      <c r="M17" s="6"/>
    </row>
    <row r="18" spans="1:13" ht="12.75">
      <c r="A18" s="4">
        <v>13</v>
      </c>
      <c r="B18" s="5"/>
      <c r="C18" s="5"/>
      <c r="D18" s="4"/>
      <c r="E18" s="5"/>
      <c r="F18" s="100"/>
      <c r="G18" s="101"/>
      <c r="H18" s="102"/>
      <c r="I18" s="5"/>
      <c r="J18" s="101"/>
      <c r="K18" s="101"/>
      <c r="L18" s="6"/>
      <c r="M18" s="6"/>
    </row>
    <row r="19" spans="1:13" ht="12.75">
      <c r="A19" s="4">
        <v>14</v>
      </c>
      <c r="B19" s="5"/>
      <c r="C19" s="5"/>
      <c r="D19" s="4"/>
      <c r="E19" s="5"/>
      <c r="F19" s="100"/>
      <c r="G19" s="101"/>
      <c r="H19" s="102"/>
      <c r="I19" s="5"/>
      <c r="J19" s="101"/>
      <c r="K19" s="101"/>
      <c r="L19" s="6"/>
      <c r="M19" s="6"/>
    </row>
    <row r="20" spans="1:13" ht="12.75">
      <c r="A20" s="4">
        <v>15</v>
      </c>
      <c r="B20" s="5"/>
      <c r="C20" s="5"/>
      <c r="D20" s="4"/>
      <c r="E20" s="5"/>
      <c r="F20" s="100"/>
      <c r="G20" s="101"/>
      <c r="H20" s="102"/>
      <c r="I20" s="5"/>
      <c r="J20" s="101"/>
      <c r="K20" s="101"/>
      <c r="L20" s="6"/>
      <c r="M20" s="6"/>
    </row>
    <row r="21" spans="1:13" ht="12.75">
      <c r="A21" s="4">
        <v>16</v>
      </c>
      <c r="B21" s="5"/>
      <c r="C21" s="5"/>
      <c r="D21" s="4"/>
      <c r="E21" s="5"/>
      <c r="F21" s="100"/>
      <c r="G21" s="101"/>
      <c r="H21" s="102"/>
      <c r="I21" s="5"/>
      <c r="J21" s="101"/>
      <c r="K21" s="101"/>
      <c r="L21" s="6"/>
      <c r="M21" s="6"/>
    </row>
    <row r="22" spans="1:13" ht="12.75">
      <c r="A22" s="4">
        <v>17</v>
      </c>
      <c r="B22" s="5"/>
      <c r="C22" s="5"/>
      <c r="D22" s="4"/>
      <c r="E22" s="5"/>
      <c r="F22" s="100"/>
      <c r="G22" s="101"/>
      <c r="H22" s="102"/>
      <c r="I22" s="5"/>
      <c r="J22" s="101"/>
      <c r="K22" s="101"/>
      <c r="L22" s="6"/>
      <c r="M22" s="6"/>
    </row>
    <row r="23" spans="1:13" ht="12.75">
      <c r="A23" s="4">
        <v>18</v>
      </c>
      <c r="B23" s="5"/>
      <c r="C23" s="5"/>
      <c r="D23" s="4"/>
      <c r="E23" s="5"/>
      <c r="F23" s="100"/>
      <c r="G23" s="101"/>
      <c r="H23" s="102"/>
      <c r="I23" s="5"/>
      <c r="J23" s="101"/>
      <c r="K23" s="101"/>
      <c r="L23" s="6"/>
      <c r="M23" s="6"/>
    </row>
    <row r="24" spans="1:13" ht="12.75">
      <c r="A24" s="4">
        <v>19</v>
      </c>
      <c r="B24" s="5"/>
      <c r="C24" s="5"/>
      <c r="D24" s="4"/>
      <c r="E24" s="5"/>
      <c r="F24" s="100"/>
      <c r="G24" s="101"/>
      <c r="H24" s="102"/>
      <c r="I24" s="5"/>
      <c r="J24" s="101"/>
      <c r="K24" s="101"/>
      <c r="L24" s="6"/>
      <c r="M24" s="6"/>
    </row>
    <row r="25" spans="1:13" ht="12.75">
      <c r="A25" s="4">
        <v>20</v>
      </c>
      <c r="B25" s="5"/>
      <c r="C25" s="5"/>
      <c r="D25" s="4"/>
      <c r="E25" s="5"/>
      <c r="F25" s="100"/>
      <c r="G25" s="101"/>
      <c r="H25" s="102"/>
      <c r="I25" s="5"/>
      <c r="J25" s="101"/>
      <c r="K25" s="101"/>
      <c r="L25" s="6"/>
      <c r="M25" s="6"/>
    </row>
    <row r="26" spans="1:13" ht="12.75">
      <c r="A26" s="4">
        <v>21</v>
      </c>
      <c r="B26" s="5"/>
      <c r="C26" s="5"/>
      <c r="D26" s="4"/>
      <c r="E26" s="5"/>
      <c r="F26" s="100"/>
      <c r="G26" s="101"/>
      <c r="H26" s="102"/>
      <c r="I26" s="5"/>
      <c r="J26" s="101"/>
      <c r="K26" s="101"/>
      <c r="L26" s="6"/>
      <c r="M26" s="6"/>
    </row>
    <row r="27" spans="1:13" ht="12.75">
      <c r="A27" s="4">
        <v>22</v>
      </c>
      <c r="B27" s="5"/>
      <c r="C27" s="5"/>
      <c r="D27" s="4"/>
      <c r="E27" s="5"/>
      <c r="F27" s="100"/>
      <c r="G27" s="101"/>
      <c r="H27" s="102"/>
      <c r="I27" s="5"/>
      <c r="J27" s="101"/>
      <c r="K27" s="101"/>
      <c r="L27" s="6"/>
      <c r="M27" s="6"/>
    </row>
    <row r="28" spans="1:13" ht="12.75">
      <c r="A28" s="4">
        <v>23</v>
      </c>
      <c r="B28" s="5"/>
      <c r="C28" s="5"/>
      <c r="D28" s="4"/>
      <c r="E28" s="5"/>
      <c r="F28" s="100"/>
      <c r="G28" s="101"/>
      <c r="H28" s="102"/>
      <c r="I28" s="5"/>
      <c r="J28" s="101"/>
      <c r="K28" s="101"/>
      <c r="L28" s="6"/>
      <c r="M28" s="6"/>
    </row>
    <row r="29" spans="1:13" ht="12.75">
      <c r="A29" s="4">
        <v>24</v>
      </c>
      <c r="B29" s="5"/>
      <c r="C29" s="5"/>
      <c r="D29" s="4"/>
      <c r="E29" s="5"/>
      <c r="F29" s="100"/>
      <c r="G29" s="101"/>
      <c r="H29" s="102"/>
      <c r="I29" s="5"/>
      <c r="J29" s="101"/>
      <c r="K29" s="101"/>
      <c r="L29" s="6"/>
      <c r="M29" s="6"/>
    </row>
    <row r="30" spans="1:13" ht="12.75">
      <c r="A30" s="4">
        <v>25</v>
      </c>
      <c r="B30" s="5"/>
      <c r="C30" s="5"/>
      <c r="D30" s="4"/>
      <c r="E30" s="5"/>
      <c r="F30" s="100"/>
      <c r="G30" s="101"/>
      <c r="H30" s="102"/>
      <c r="I30" s="5"/>
      <c r="J30" s="101"/>
      <c r="K30" s="101"/>
      <c r="L30" s="6"/>
      <c r="M30" s="6"/>
    </row>
    <row r="31" spans="1:13" ht="12.75">
      <c r="A31" s="4">
        <v>26</v>
      </c>
      <c r="B31" s="5"/>
      <c r="C31" s="5"/>
      <c r="D31" s="4"/>
      <c r="E31" s="5"/>
      <c r="F31" s="100"/>
      <c r="G31" s="101"/>
      <c r="H31" s="102"/>
      <c r="I31" s="5"/>
      <c r="J31" s="101"/>
      <c r="K31" s="101"/>
      <c r="L31" s="6"/>
      <c r="M31" s="6"/>
    </row>
    <row r="32" spans="1:13" ht="12.75">
      <c r="A32" s="4">
        <v>27</v>
      </c>
      <c r="B32" s="5"/>
      <c r="C32" s="5"/>
      <c r="D32" s="4"/>
      <c r="E32" s="5"/>
      <c r="F32" s="100"/>
      <c r="G32" s="101"/>
      <c r="H32" s="102"/>
      <c r="I32" s="5"/>
      <c r="J32" s="101"/>
      <c r="K32" s="101"/>
      <c r="L32" s="6"/>
      <c r="M32" s="6"/>
    </row>
    <row r="33" spans="1:13" ht="12.75">
      <c r="A33" s="4">
        <v>28</v>
      </c>
      <c r="B33" s="5"/>
      <c r="C33" s="5"/>
      <c r="D33" s="4"/>
      <c r="E33" s="5"/>
      <c r="F33" s="100"/>
      <c r="G33" s="101"/>
      <c r="H33" s="102"/>
      <c r="I33" s="5"/>
      <c r="J33" s="101"/>
      <c r="K33" s="101"/>
      <c r="L33" s="6"/>
      <c r="M33" s="6"/>
    </row>
    <row r="34" spans="1:13" ht="12.75">
      <c r="A34" s="4">
        <v>29</v>
      </c>
      <c r="B34" s="5"/>
      <c r="C34" s="5"/>
      <c r="D34" s="4"/>
      <c r="E34" s="5"/>
      <c r="F34" s="100"/>
      <c r="G34" s="101"/>
      <c r="H34" s="102"/>
      <c r="I34" s="5"/>
      <c r="J34" s="101"/>
      <c r="K34" s="101"/>
      <c r="L34" s="6"/>
      <c r="M34" s="6"/>
    </row>
    <row r="35" spans="1:13" ht="12.75">
      <c r="A35" s="4">
        <v>30</v>
      </c>
      <c r="B35" s="5"/>
      <c r="C35" s="5"/>
      <c r="D35" s="4"/>
      <c r="E35" s="5"/>
      <c r="F35" s="100"/>
      <c r="G35" s="101"/>
      <c r="H35" s="102"/>
      <c r="I35" s="5"/>
      <c r="J35" s="101"/>
      <c r="K35" s="101"/>
      <c r="L35" s="6"/>
      <c r="M35" s="6"/>
    </row>
    <row r="36" spans="1:13" ht="12.75">
      <c r="A36" s="4">
        <v>31</v>
      </c>
      <c r="B36" s="5"/>
      <c r="C36" s="5"/>
      <c r="D36" s="4"/>
      <c r="E36" s="5"/>
      <c r="F36" s="100"/>
      <c r="G36" s="101"/>
      <c r="H36" s="102"/>
      <c r="I36" s="5"/>
      <c r="J36" s="101"/>
      <c r="K36" s="101"/>
      <c r="L36" s="6"/>
      <c r="M36" s="6"/>
    </row>
    <row r="37" spans="1:13" ht="12.75">
      <c r="A37" s="4">
        <v>32</v>
      </c>
      <c r="B37" s="5"/>
      <c r="C37" s="5"/>
      <c r="D37" s="4"/>
      <c r="E37" s="5"/>
      <c r="F37" s="100"/>
      <c r="G37" s="101"/>
      <c r="H37" s="102"/>
      <c r="I37" s="5"/>
      <c r="J37" s="101"/>
      <c r="K37" s="101"/>
      <c r="L37" s="6"/>
      <c r="M37" s="6"/>
    </row>
    <row r="38" spans="1:13" ht="12.75">
      <c r="A38" s="4">
        <v>33</v>
      </c>
      <c r="B38" s="5"/>
      <c r="C38" s="5"/>
      <c r="D38" s="4"/>
      <c r="E38" s="5"/>
      <c r="F38" s="100"/>
      <c r="G38" s="101"/>
      <c r="H38" s="102"/>
      <c r="I38" s="5"/>
      <c r="J38" s="101"/>
      <c r="K38" s="101"/>
      <c r="L38" s="6"/>
      <c r="M38" s="6"/>
    </row>
    <row r="39" spans="1:13" ht="12.75">
      <c r="A39" s="4">
        <v>34</v>
      </c>
      <c r="B39" s="5"/>
      <c r="C39" s="5"/>
      <c r="D39" s="4"/>
      <c r="E39" s="5"/>
      <c r="F39" s="100"/>
      <c r="G39" s="101"/>
      <c r="H39" s="102"/>
      <c r="I39" s="5"/>
      <c r="J39" s="101"/>
      <c r="K39" s="101"/>
      <c r="L39" s="6"/>
      <c r="M39" s="6"/>
    </row>
    <row r="40" spans="1:13" ht="12.75">
      <c r="A40" s="4">
        <v>35</v>
      </c>
      <c r="B40" s="5"/>
      <c r="C40" s="5"/>
      <c r="D40" s="4"/>
      <c r="E40" s="5"/>
      <c r="F40" s="100"/>
      <c r="G40" s="101"/>
      <c r="H40" s="102"/>
      <c r="I40" s="5"/>
      <c r="J40" s="101"/>
      <c r="K40" s="101"/>
      <c r="L40" s="6"/>
      <c r="M40" s="6"/>
    </row>
    <row r="41" spans="1:13" ht="12.75">
      <c r="A41" s="4">
        <v>36</v>
      </c>
      <c r="B41" s="5"/>
      <c r="C41" s="5"/>
      <c r="D41" s="4"/>
      <c r="E41" s="5"/>
      <c r="F41" s="100"/>
      <c r="G41" s="101"/>
      <c r="H41" s="102"/>
      <c r="I41" s="5"/>
      <c r="J41" s="101"/>
      <c r="K41" s="101"/>
      <c r="L41" s="6"/>
      <c r="M41" s="6"/>
    </row>
    <row r="42" spans="1:13" ht="12.75">
      <c r="A42" s="4">
        <v>37</v>
      </c>
      <c r="B42" s="5"/>
      <c r="C42" s="5"/>
      <c r="D42" s="4"/>
      <c r="E42" s="5"/>
      <c r="F42" s="100">
        <f>+E42/$E$3</f>
        <v>0</v>
      </c>
      <c r="G42" s="101">
        <f>+D42*$E$3</f>
        <v>0</v>
      </c>
      <c r="H42" s="102" t="e">
        <f>+E42/G42</f>
        <v>#DIV/0!</v>
      </c>
      <c r="I42" s="5"/>
      <c r="J42" s="101">
        <f>+I42*$E$3</f>
        <v>0</v>
      </c>
      <c r="K42" s="101">
        <f>+IF(I42&gt;D42,J42,G42)</f>
        <v>0</v>
      </c>
      <c r="L42" s="6"/>
      <c r="M42" s="6"/>
    </row>
    <row r="43" spans="1:13" ht="12.75">
      <c r="A43" s="4">
        <v>38</v>
      </c>
      <c r="B43" s="5"/>
      <c r="C43" s="5"/>
      <c r="D43" s="4"/>
      <c r="E43" s="5"/>
      <c r="F43" s="100">
        <f>+E43/$E$3</f>
        <v>0</v>
      </c>
      <c r="G43" s="101">
        <f>+D43*$E$3</f>
        <v>0</v>
      </c>
      <c r="H43" s="102" t="e">
        <f>+E43/G43</f>
        <v>#DIV/0!</v>
      </c>
      <c r="I43" s="5"/>
      <c r="J43" s="101">
        <f>+I43*$E$3</f>
        <v>0</v>
      </c>
      <c r="K43" s="101">
        <f>+IF(I43&gt;D43,J43,G43)</f>
        <v>0</v>
      </c>
      <c r="L43" s="6"/>
      <c r="M43" s="6"/>
    </row>
    <row r="44" spans="1:13" ht="12.75">
      <c r="A44" s="2"/>
      <c r="B44" s="1"/>
      <c r="C44" s="1"/>
      <c r="D44" s="2"/>
      <c r="E44" s="1"/>
      <c r="F44" s="2"/>
      <c r="G44" s="3"/>
      <c r="H44" s="3"/>
      <c r="I44" s="3"/>
      <c r="J44" s="3"/>
      <c r="K44" s="3"/>
      <c r="L44" s="3"/>
      <c r="M44" s="3"/>
    </row>
    <row r="45" spans="2:13" ht="12.75">
      <c r="B45" t="s">
        <v>149</v>
      </c>
      <c r="D45" s="23">
        <f>SUM(D6:D44)</f>
        <v>0</v>
      </c>
      <c r="E45" s="103">
        <f>SUM(E6:E43)</f>
        <v>0</v>
      </c>
      <c r="F45" s="23"/>
      <c r="G45" s="103">
        <f>SUM(G6:G43)</f>
        <v>0</v>
      </c>
      <c r="H45" s="104" t="e">
        <f>+E45/G45</f>
        <v>#DIV/0!</v>
      </c>
      <c r="I45" s="105">
        <f>SUM(I6:I44)</f>
        <v>0</v>
      </c>
      <c r="J45" s="105">
        <f>SUM(J6:J44)</f>
        <v>0</v>
      </c>
      <c r="K45" s="105">
        <f>SUM(K6:K44)</f>
        <v>0</v>
      </c>
      <c r="L45" s="105">
        <f>SUM(L6:L44)</f>
        <v>0</v>
      </c>
      <c r="M45" s="106" t="e">
        <f>+L45/J45</f>
        <v>#DIV/0!</v>
      </c>
    </row>
    <row r="47" ht="12.75">
      <c r="A47" s="23" t="s">
        <v>173</v>
      </c>
    </row>
    <row r="48" spans="1:4" ht="12.75">
      <c r="A48" s="23"/>
      <c r="B48" s="143" t="s">
        <v>174</v>
      </c>
      <c r="C48" s="143"/>
      <c r="D48" s="143"/>
    </row>
    <row r="49" spans="2:4" ht="12.75">
      <c r="B49" t="s">
        <v>18</v>
      </c>
      <c r="D49" s="8"/>
    </row>
    <row r="50" spans="2:4" ht="12.75">
      <c r="B50" t="s">
        <v>19</v>
      </c>
      <c r="D50" s="107">
        <v>0.95</v>
      </c>
    </row>
    <row r="51" spans="2:4" ht="12.75">
      <c r="B51" t="s">
        <v>20</v>
      </c>
      <c r="D51" s="8">
        <f>+D49*E3*D50</f>
        <v>0</v>
      </c>
    </row>
    <row r="52" spans="2:4" ht="12.75">
      <c r="B52" t="s">
        <v>21</v>
      </c>
      <c r="D52" s="8">
        <f>+'расходы МГ'!K40</f>
        <v>0</v>
      </c>
    </row>
    <row r="53" spans="2:4" ht="12.75">
      <c r="B53" t="s">
        <v>22</v>
      </c>
      <c r="D53" s="8">
        <f>+D51-D52</f>
        <v>0</v>
      </c>
    </row>
    <row r="54" spans="2:4" ht="12.75">
      <c r="B54" t="s">
        <v>26</v>
      </c>
      <c r="D54" s="8"/>
    </row>
    <row r="55" spans="2:4" ht="12.75">
      <c r="B55" s="23" t="s">
        <v>27</v>
      </c>
      <c r="C55" s="23"/>
      <c r="D55" s="7">
        <f>+D53+D54</f>
        <v>0</v>
      </c>
    </row>
    <row r="57" spans="2:4" ht="12.75">
      <c r="B57" s="143" t="s">
        <v>175</v>
      </c>
      <c r="C57" s="143"/>
      <c r="D57" s="143"/>
    </row>
    <row r="58" spans="2:4" ht="12.75">
      <c r="B58" t="s">
        <v>25</v>
      </c>
      <c r="D58" s="8">
        <f>+D45</f>
        <v>0</v>
      </c>
    </row>
    <row r="59" spans="2:4" ht="12.75">
      <c r="B59" t="s">
        <v>19</v>
      </c>
      <c r="D59" s="110">
        <v>0.95</v>
      </c>
    </row>
    <row r="60" spans="2:4" ht="12.75">
      <c r="B60" t="s">
        <v>23</v>
      </c>
      <c r="D60" s="8">
        <f>+D58*E3*D59</f>
        <v>0</v>
      </c>
    </row>
    <row r="61" spans="2:4" ht="12.75">
      <c r="B61" t="s">
        <v>24</v>
      </c>
      <c r="D61" s="8">
        <f>+'расходы МГ'!L40</f>
        <v>0</v>
      </c>
    </row>
    <row r="62" spans="2:4" ht="12.75">
      <c r="B62" t="s">
        <v>22</v>
      </c>
      <c r="D62" s="8">
        <f>+D60-D61</f>
        <v>0</v>
      </c>
    </row>
    <row r="63" spans="2:4" ht="12.75">
      <c r="B63" t="s">
        <v>26</v>
      </c>
      <c r="D63" s="8"/>
    </row>
    <row r="64" spans="2:4" ht="12.75">
      <c r="B64" s="23" t="s">
        <v>27</v>
      </c>
      <c r="C64" s="23"/>
      <c r="D64" s="7">
        <f>+D62+D63</f>
        <v>0</v>
      </c>
    </row>
    <row r="65" ht="12.75">
      <c r="D65" s="8"/>
    </row>
    <row r="66" spans="2:4" ht="12.75">
      <c r="B66" s="143" t="s">
        <v>176</v>
      </c>
      <c r="C66" s="143"/>
      <c r="D66" s="143"/>
    </row>
    <row r="67" spans="1:4" ht="15.75">
      <c r="A67" s="41"/>
      <c r="B67" t="s">
        <v>91</v>
      </c>
      <c r="D67" s="111">
        <f>+I45</f>
        <v>0</v>
      </c>
    </row>
    <row r="68" spans="2:6" ht="12.75">
      <c r="B68" t="s">
        <v>177</v>
      </c>
      <c r="C68" s="23"/>
      <c r="D68" s="111">
        <f>+L45</f>
        <v>0</v>
      </c>
      <c r="E68" s="23"/>
      <c r="F68" s="23"/>
    </row>
    <row r="69" spans="2:6" ht="12.75">
      <c r="B69" t="s">
        <v>178</v>
      </c>
      <c r="C69" s="40"/>
      <c r="D69" s="111">
        <f>+'расходы МГ'!M40</f>
        <v>0</v>
      </c>
      <c r="E69" s="39"/>
      <c r="F69" s="40"/>
    </row>
    <row r="70" spans="2:13" ht="12.75">
      <c r="B70" t="s">
        <v>179</v>
      </c>
      <c r="C70" s="1"/>
      <c r="D70" s="7">
        <f>+D68-D69</f>
        <v>0</v>
      </c>
      <c r="E70" s="15"/>
      <c r="F70" s="38"/>
      <c r="H70" s="1"/>
      <c r="I70" s="1"/>
      <c r="J70" s="1"/>
      <c r="K70" s="1"/>
      <c r="L70" s="1"/>
      <c r="M70" s="1"/>
    </row>
    <row r="71" spans="3:13" ht="12.75">
      <c r="C71" s="1"/>
      <c r="D71" s="109"/>
      <c r="E71" s="15"/>
      <c r="F71" s="38"/>
      <c r="H71" s="1"/>
      <c r="I71" s="1"/>
      <c r="J71" s="1"/>
      <c r="K71" s="1"/>
      <c r="L71" s="1"/>
      <c r="M71" s="1"/>
    </row>
    <row r="72" spans="3:13" ht="12.75">
      <c r="C72" s="1"/>
      <c r="D72" s="108"/>
      <c r="E72" s="15"/>
      <c r="F72" s="38"/>
      <c r="H72" s="1"/>
      <c r="I72" s="1"/>
      <c r="J72" s="1"/>
      <c r="K72" s="1"/>
      <c r="L72" s="1"/>
      <c r="M72" s="1"/>
    </row>
    <row r="73" spans="3:13" ht="12.75">
      <c r="C73" s="1"/>
      <c r="D73" s="108"/>
      <c r="E73" s="15"/>
      <c r="F73" s="38"/>
      <c r="H73" s="1"/>
      <c r="I73" s="1"/>
      <c r="J73" s="1"/>
      <c r="K73" s="1"/>
      <c r="L73" s="1"/>
      <c r="M73" s="1"/>
    </row>
    <row r="74" spans="2:13" ht="12.75">
      <c r="B74" s="1"/>
      <c r="C74" s="1"/>
      <c r="D74" s="108"/>
      <c r="E74" s="15"/>
      <c r="F74" s="38"/>
      <c r="H74" s="1"/>
      <c r="I74" s="1"/>
      <c r="J74" s="1"/>
      <c r="K74" s="1"/>
      <c r="L74" s="1"/>
      <c r="M74" s="1"/>
    </row>
    <row r="75" spans="2:13" ht="12.75">
      <c r="B75" s="1"/>
      <c r="C75" s="1"/>
      <c r="D75" s="108"/>
      <c r="E75" s="15"/>
      <c r="F75" s="38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5"/>
      <c r="F76" s="38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5"/>
      <c r="F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5"/>
      <c r="F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5"/>
      <c r="F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5"/>
      <c r="F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5"/>
      <c r="F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H95" s="1"/>
      <c r="I95" s="1"/>
      <c r="J95" s="1"/>
      <c r="K95" s="1"/>
      <c r="L95" s="1"/>
      <c r="M95" s="1"/>
    </row>
  </sheetData>
  <mergeCells count="3">
    <mergeCell ref="B48:D48"/>
    <mergeCell ref="B57:D57"/>
    <mergeCell ref="B66:D6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workbookViewId="0" topLeftCell="A1">
      <selection activeCell="Q8" sqref="Q8"/>
    </sheetView>
  </sheetViews>
  <sheetFormatPr defaultColWidth="9.00390625" defaultRowHeight="12.75"/>
  <cols>
    <col min="1" max="1" width="5.75390625" style="0" customWidth="1"/>
    <col min="2" max="3" width="22.375" style="0" customWidth="1"/>
    <col min="4" max="4" width="13.125" style="0" customWidth="1"/>
    <col min="5" max="5" width="17.75390625" style="0" customWidth="1"/>
    <col min="6" max="6" width="15.125" style="0" customWidth="1"/>
    <col min="7" max="7" width="21.875" style="0" customWidth="1"/>
    <col min="10" max="10" width="21.875" style="0" customWidth="1"/>
    <col min="14" max="14" width="12.375" style="0" customWidth="1"/>
  </cols>
  <sheetData>
    <row r="1" ht="12.75">
      <c r="A1" t="s">
        <v>180</v>
      </c>
    </row>
    <row r="3" spans="1:9" ht="12.75">
      <c r="A3" s="23" t="s">
        <v>8</v>
      </c>
      <c r="I3" t="s">
        <v>90</v>
      </c>
    </row>
    <row r="4" spans="1:14" ht="25.5">
      <c r="A4" s="4" t="s">
        <v>1</v>
      </c>
      <c r="B4" s="4" t="s">
        <v>4</v>
      </c>
      <c r="C4" s="4" t="s">
        <v>181</v>
      </c>
      <c r="D4" s="4" t="s">
        <v>7</v>
      </c>
      <c r="E4" s="4" t="s">
        <v>5</v>
      </c>
      <c r="F4" s="4" t="s">
        <v>203</v>
      </c>
      <c r="G4" s="14" t="s">
        <v>12</v>
      </c>
      <c r="I4" s="145" t="s">
        <v>1</v>
      </c>
      <c r="J4" s="119" t="s">
        <v>181</v>
      </c>
      <c r="K4" s="145" t="s">
        <v>190</v>
      </c>
      <c r="L4" s="119" t="s">
        <v>28</v>
      </c>
      <c r="M4" s="119" t="s">
        <v>29</v>
      </c>
      <c r="N4" s="144" t="s">
        <v>93</v>
      </c>
    </row>
    <row r="5" spans="1:14" ht="12.75">
      <c r="A5" s="4">
        <v>1</v>
      </c>
      <c r="B5" s="5"/>
      <c r="C5" s="5"/>
      <c r="D5" s="4"/>
      <c r="E5" s="5"/>
      <c r="F5" s="5"/>
      <c r="G5" s="5"/>
      <c r="I5" s="118"/>
      <c r="J5" s="89"/>
      <c r="K5" s="118"/>
      <c r="L5" s="89"/>
      <c r="M5" s="89"/>
      <c r="N5" s="144"/>
    </row>
    <row r="6" spans="1:14" ht="12.75">
      <c r="A6" s="4">
        <v>2</v>
      </c>
      <c r="B6" s="5"/>
      <c r="C6" s="5"/>
      <c r="D6" s="4"/>
      <c r="E6" s="5"/>
      <c r="F6" s="5"/>
      <c r="G6" s="5"/>
      <c r="I6" s="19">
        <v>1</v>
      </c>
      <c r="J6" s="20" t="s">
        <v>182</v>
      </c>
      <c r="K6" s="19">
        <f>+'расчетная таблица'!K111</f>
        <v>0</v>
      </c>
      <c r="L6" s="21">
        <f>+'расчетная таблица'!L112</f>
        <v>0</v>
      </c>
      <c r="M6" s="21">
        <f>+'расчетная таблица'!M112</f>
        <v>0</v>
      </c>
      <c r="N6" s="114">
        <f>+L6-M6</f>
        <v>0</v>
      </c>
    </row>
    <row r="7" spans="1:14" ht="12.75">
      <c r="A7" s="4">
        <v>3</v>
      </c>
      <c r="B7" s="5"/>
      <c r="C7" s="5"/>
      <c r="D7" s="4"/>
      <c r="E7" s="5"/>
      <c r="F7" s="5"/>
      <c r="G7" s="5"/>
      <c r="I7" s="19">
        <v>2</v>
      </c>
      <c r="J7" s="20" t="s">
        <v>183</v>
      </c>
      <c r="K7" s="19">
        <f>+'расчетная таблица'!AY6</f>
        <v>0</v>
      </c>
      <c r="L7" s="21">
        <f>+'расчетная таблица'!BB7</f>
        <v>0</v>
      </c>
      <c r="M7" s="21">
        <f>+'расчетная таблица'!BE7</f>
        <v>0</v>
      </c>
      <c r="N7" s="114">
        <f aca="true" t="shared" si="0" ref="N7:N19">+L7-M7</f>
        <v>0</v>
      </c>
    </row>
    <row r="8" spans="1:14" ht="12.75">
      <c r="A8" s="4">
        <v>4</v>
      </c>
      <c r="B8" s="5"/>
      <c r="C8" s="5"/>
      <c r="D8" s="4"/>
      <c r="E8" s="5"/>
      <c r="F8" s="5"/>
      <c r="G8" s="5"/>
      <c r="I8" s="19">
        <v>3</v>
      </c>
      <c r="J8" s="20" t="s">
        <v>184</v>
      </c>
      <c r="K8" s="37">
        <f>+'расчетная таблица'!K6</f>
        <v>0</v>
      </c>
      <c r="L8" s="37">
        <f>+'расчетная таблица'!L7</f>
        <v>0</v>
      </c>
      <c r="M8" s="37">
        <f>+'расчетная таблица'!M7</f>
        <v>0</v>
      </c>
      <c r="N8" s="114">
        <f t="shared" si="0"/>
        <v>0</v>
      </c>
    </row>
    <row r="9" spans="1:14" ht="12.75">
      <c r="A9" s="4">
        <v>5</v>
      </c>
      <c r="B9" s="5"/>
      <c r="C9" s="5"/>
      <c r="D9" s="4"/>
      <c r="E9" s="5"/>
      <c r="F9" s="5"/>
      <c r="G9" s="5"/>
      <c r="I9" s="19">
        <v>4</v>
      </c>
      <c r="J9" s="20" t="s">
        <v>185</v>
      </c>
      <c r="K9" s="17">
        <f>+'расчетная таблица'!D6</f>
        <v>0</v>
      </c>
      <c r="L9" s="17">
        <f>+'расчетная таблица'!E7</f>
        <v>0</v>
      </c>
      <c r="M9" s="17">
        <f>+'расчетная таблица'!F7</f>
        <v>0</v>
      </c>
      <c r="N9" s="114">
        <f t="shared" si="0"/>
        <v>0</v>
      </c>
    </row>
    <row r="10" spans="1:14" ht="25.5">
      <c r="A10" s="4">
        <v>6</v>
      </c>
      <c r="B10" s="5"/>
      <c r="C10" s="5"/>
      <c r="D10" s="4"/>
      <c r="E10" s="5"/>
      <c r="F10" s="5"/>
      <c r="G10" s="5"/>
      <c r="I10" s="19">
        <v>5</v>
      </c>
      <c r="J10" s="20" t="s">
        <v>230</v>
      </c>
      <c r="K10" s="17">
        <f>+'расчетная таблица'!D111</f>
        <v>0</v>
      </c>
      <c r="L10" s="17">
        <f>+'расчетная таблица'!E112</f>
        <v>0</v>
      </c>
      <c r="M10" s="17">
        <f>+'расчетная таблица'!F112</f>
        <v>0</v>
      </c>
      <c r="N10" s="114">
        <f t="shared" si="0"/>
        <v>0</v>
      </c>
    </row>
    <row r="11" spans="1:14" ht="12.75">
      <c r="A11" s="4">
        <v>7</v>
      </c>
      <c r="B11" s="5"/>
      <c r="C11" s="5"/>
      <c r="D11" s="4"/>
      <c r="E11" s="5"/>
      <c r="F11" s="5"/>
      <c r="G11" s="5"/>
      <c r="I11" s="19">
        <v>6</v>
      </c>
      <c r="J11" s="20" t="s">
        <v>186</v>
      </c>
      <c r="K11" s="17">
        <f>+'расчетная таблица'!D83</f>
        <v>0</v>
      </c>
      <c r="L11" s="17">
        <f>+'расчетная таблица'!E84</f>
        <v>0</v>
      </c>
      <c r="M11" s="17">
        <f>+'расчетная таблица'!F84</f>
        <v>0</v>
      </c>
      <c r="N11" s="114">
        <f t="shared" si="0"/>
        <v>0</v>
      </c>
    </row>
    <row r="12" spans="1:14" ht="12.75">
      <c r="A12" s="4">
        <v>8</v>
      </c>
      <c r="B12" s="5"/>
      <c r="C12" s="5"/>
      <c r="D12" s="4"/>
      <c r="E12" s="5"/>
      <c r="F12" s="5"/>
      <c r="G12" s="5"/>
      <c r="I12" s="19">
        <v>7</v>
      </c>
      <c r="J12" s="20" t="s">
        <v>187</v>
      </c>
      <c r="K12" s="17">
        <f>+'расчетная таблица'!D42</f>
        <v>0</v>
      </c>
      <c r="L12" s="17">
        <f>+'расчетная таблица'!E43</f>
        <v>0</v>
      </c>
      <c r="M12" s="17">
        <f>+'расчетная таблица'!F43</f>
        <v>0</v>
      </c>
      <c r="N12" s="114">
        <f t="shared" si="0"/>
        <v>0</v>
      </c>
    </row>
    <row r="13" spans="1:14" ht="12.75">
      <c r="A13" s="4">
        <v>9</v>
      </c>
      <c r="B13" s="5"/>
      <c r="C13" s="5"/>
      <c r="D13" s="4"/>
      <c r="E13" s="5"/>
      <c r="F13" s="5"/>
      <c r="G13" s="5"/>
      <c r="I13" s="19">
        <v>8</v>
      </c>
      <c r="J13" s="20" t="s">
        <v>188</v>
      </c>
      <c r="K13" s="17">
        <f>+'расчетная таблица'!AB6</f>
        <v>0</v>
      </c>
      <c r="L13" s="17">
        <f>+'расчетная таблица'!AF7</f>
        <v>0</v>
      </c>
      <c r="M13" s="17">
        <f>+'расчетная таблица'!AI7</f>
        <v>0</v>
      </c>
      <c r="N13" s="114">
        <f t="shared" si="0"/>
        <v>0</v>
      </c>
    </row>
    <row r="14" spans="1:14" ht="12.75">
      <c r="A14" s="4">
        <v>10</v>
      </c>
      <c r="B14" s="5"/>
      <c r="C14" s="5"/>
      <c r="D14" s="4"/>
      <c r="E14" s="5"/>
      <c r="F14" s="5"/>
      <c r="G14" s="5"/>
      <c r="I14" s="19">
        <v>9</v>
      </c>
      <c r="J14" s="20" t="s">
        <v>189</v>
      </c>
      <c r="K14" s="17">
        <f>+'расчетная таблица'!AN6</f>
        <v>0</v>
      </c>
      <c r="L14" s="17">
        <f>+'расчетная таблица'!AQ7</f>
        <v>0</v>
      </c>
      <c r="M14" s="17">
        <f>+'расчетная таблица'!AT7</f>
        <v>0</v>
      </c>
      <c r="N14" s="114">
        <f t="shared" si="0"/>
        <v>0</v>
      </c>
    </row>
    <row r="15" spans="1:14" ht="12.75">
      <c r="A15" s="4">
        <v>11</v>
      </c>
      <c r="B15" s="5"/>
      <c r="C15" s="5"/>
      <c r="D15" s="4"/>
      <c r="E15" s="5"/>
      <c r="F15" s="5"/>
      <c r="G15" s="5"/>
      <c r="I15" s="19">
        <v>10</v>
      </c>
      <c r="J15" s="20" t="s">
        <v>191</v>
      </c>
      <c r="K15" s="17">
        <f>+'расчетная таблица'!R6</f>
        <v>0</v>
      </c>
      <c r="L15" s="17">
        <f>+'расчетная таблица'!T7</f>
        <v>0</v>
      </c>
      <c r="M15" s="17">
        <f>+'расчетная таблица'!W7</f>
        <v>0</v>
      </c>
      <c r="N15" s="114">
        <f t="shared" si="0"/>
        <v>0</v>
      </c>
    </row>
    <row r="16" spans="1:14" ht="12.75">
      <c r="A16" s="4">
        <v>12</v>
      </c>
      <c r="B16" s="5"/>
      <c r="C16" s="5"/>
      <c r="D16" s="4"/>
      <c r="E16" s="5"/>
      <c r="F16" s="5"/>
      <c r="G16" s="5"/>
      <c r="I16" s="19">
        <v>11</v>
      </c>
      <c r="J16" s="20" t="s">
        <v>192</v>
      </c>
      <c r="K16" s="17">
        <f>+'расчетная таблица'!K42</f>
        <v>0</v>
      </c>
      <c r="L16" s="17">
        <f>+'расчетная таблица'!L43</f>
        <v>0</v>
      </c>
      <c r="M16" s="17">
        <f>+'расчетная таблица'!M43</f>
        <v>0</v>
      </c>
      <c r="N16" s="114">
        <f t="shared" si="0"/>
        <v>0</v>
      </c>
    </row>
    <row r="17" spans="1:14" ht="12.75">
      <c r="A17" s="4">
        <v>13</v>
      </c>
      <c r="B17" s="5"/>
      <c r="C17" s="5"/>
      <c r="D17" s="4"/>
      <c r="E17" s="5"/>
      <c r="F17" s="5"/>
      <c r="G17" s="5"/>
      <c r="I17" s="19">
        <v>12</v>
      </c>
      <c r="J17" s="20" t="s">
        <v>33</v>
      </c>
      <c r="K17" s="17">
        <f>+'расчетная таблица'!R42</f>
        <v>0</v>
      </c>
      <c r="L17" s="17">
        <f>+'расчетная таблица'!U43</f>
        <v>0</v>
      </c>
      <c r="M17" s="17">
        <f>+'расчетная таблица'!V43</f>
        <v>0</v>
      </c>
      <c r="N17" s="114">
        <f t="shared" si="0"/>
        <v>0</v>
      </c>
    </row>
    <row r="18" spans="1:14" ht="12.75">
      <c r="A18" s="4">
        <v>14</v>
      </c>
      <c r="B18" s="5"/>
      <c r="C18" s="5"/>
      <c r="D18" s="4"/>
      <c r="E18" s="5"/>
      <c r="F18" s="5"/>
      <c r="G18" s="5"/>
      <c r="I18" s="19">
        <v>13</v>
      </c>
      <c r="J18" s="161" t="s">
        <v>237</v>
      </c>
      <c r="K18" s="17">
        <f>+'расчетная таблица'!R57</f>
        <v>0</v>
      </c>
      <c r="L18" s="17">
        <f>+'расчетная таблица'!U58</f>
        <v>0</v>
      </c>
      <c r="M18" s="17">
        <f>+'расчетная таблица'!V58</f>
        <v>0</v>
      </c>
      <c r="N18" s="114">
        <f t="shared" si="0"/>
        <v>0</v>
      </c>
    </row>
    <row r="19" spans="1:14" ht="12.75">
      <c r="A19" s="4">
        <v>15</v>
      </c>
      <c r="B19" s="5"/>
      <c r="C19" s="5"/>
      <c r="D19" s="4"/>
      <c r="E19" s="5"/>
      <c r="F19" s="5"/>
      <c r="G19" s="5"/>
      <c r="I19" s="19">
        <v>14</v>
      </c>
      <c r="J19" s="20" t="s">
        <v>239</v>
      </c>
      <c r="K19" s="17"/>
      <c r="L19" s="17"/>
      <c r="M19" s="17"/>
      <c r="N19" s="114">
        <f t="shared" si="0"/>
        <v>0</v>
      </c>
    </row>
    <row r="20" spans="1:14" ht="12.75">
      <c r="A20" s="4">
        <v>16</v>
      </c>
      <c r="B20" s="5"/>
      <c r="C20" s="5"/>
      <c r="D20" s="4"/>
      <c r="E20" s="5"/>
      <c r="F20" s="5"/>
      <c r="G20" s="5"/>
      <c r="I20" s="19">
        <v>15</v>
      </c>
      <c r="J20" s="8"/>
      <c r="K20" s="17"/>
      <c r="L20" s="17"/>
      <c r="M20" s="17"/>
      <c r="N20" s="114"/>
    </row>
    <row r="21" spans="1:14" ht="12.75">
      <c r="A21" s="4">
        <v>17</v>
      </c>
      <c r="B21" s="5"/>
      <c r="C21" s="5"/>
      <c r="D21" s="4"/>
      <c r="E21" s="5"/>
      <c r="F21" s="5"/>
      <c r="G21" s="5"/>
      <c r="I21" s="19">
        <v>16</v>
      </c>
      <c r="J21" s="8"/>
      <c r="K21" s="17"/>
      <c r="L21" s="17"/>
      <c r="M21" s="17"/>
      <c r="N21" s="114"/>
    </row>
    <row r="22" spans="1:14" ht="12.75">
      <c r="A22" s="4">
        <v>18</v>
      </c>
      <c r="B22" s="5"/>
      <c r="C22" s="5"/>
      <c r="D22" s="4"/>
      <c r="E22" s="5"/>
      <c r="F22" s="5"/>
      <c r="G22" s="5"/>
      <c r="I22" s="19">
        <v>17</v>
      </c>
      <c r="J22" s="42"/>
      <c r="K22" s="17"/>
      <c r="L22" s="17"/>
      <c r="M22" s="17"/>
      <c r="N22" s="114"/>
    </row>
    <row r="23" spans="1:14" ht="12.75">
      <c r="A23" s="4">
        <v>19</v>
      </c>
      <c r="B23" s="5"/>
      <c r="C23" s="5"/>
      <c r="D23" s="4"/>
      <c r="E23" s="5"/>
      <c r="F23" s="5"/>
      <c r="G23" s="5"/>
      <c r="I23" s="19">
        <v>18</v>
      </c>
      <c r="J23" s="42"/>
      <c r="K23" s="17"/>
      <c r="L23" s="17"/>
      <c r="M23" s="17"/>
      <c r="N23" s="114"/>
    </row>
    <row r="24" spans="1:14" ht="12.75">
      <c r="A24" s="4">
        <v>20</v>
      </c>
      <c r="B24" s="5"/>
      <c r="C24" s="5"/>
      <c r="D24" s="4"/>
      <c r="E24" s="5"/>
      <c r="F24" s="5"/>
      <c r="G24" s="5"/>
      <c r="I24" s="19">
        <v>19</v>
      </c>
      <c r="J24" s="42"/>
      <c r="K24" s="17"/>
      <c r="L24" s="17"/>
      <c r="M24" s="17"/>
      <c r="N24" s="114"/>
    </row>
    <row r="25" spans="1:14" ht="12.75">
      <c r="A25" s="4">
        <v>21</v>
      </c>
      <c r="B25" s="5"/>
      <c r="C25" s="5"/>
      <c r="D25" s="4"/>
      <c r="E25" s="5"/>
      <c r="F25" s="5"/>
      <c r="G25" s="5"/>
      <c r="I25" s="19">
        <v>20</v>
      </c>
      <c r="J25" s="42"/>
      <c r="K25" s="17"/>
      <c r="L25" s="17"/>
      <c r="M25" s="17"/>
      <c r="N25" s="114"/>
    </row>
    <row r="26" spans="1:14" ht="12.75">
      <c r="A26" s="4">
        <v>22</v>
      </c>
      <c r="B26" s="5"/>
      <c r="C26" s="5"/>
      <c r="D26" s="4"/>
      <c r="E26" s="5"/>
      <c r="F26" s="5"/>
      <c r="G26" s="5"/>
      <c r="I26" s="19">
        <v>21</v>
      </c>
      <c r="J26" s="42"/>
      <c r="K26" s="17"/>
      <c r="L26" s="17"/>
      <c r="M26" s="17"/>
      <c r="N26" s="114"/>
    </row>
    <row r="27" spans="1:14" ht="12.75">
      <c r="A27" s="4">
        <v>23</v>
      </c>
      <c r="B27" s="5"/>
      <c r="C27" s="5"/>
      <c r="D27" s="4"/>
      <c r="E27" s="5"/>
      <c r="F27" s="5"/>
      <c r="G27" s="5"/>
      <c r="I27" s="19"/>
      <c r="J27" s="8"/>
      <c r="K27" s="17"/>
      <c r="L27" s="17"/>
      <c r="M27" s="17"/>
      <c r="N27" s="114"/>
    </row>
    <row r="28" spans="1:14" ht="12.75">
      <c r="A28" s="4">
        <v>24</v>
      </c>
      <c r="B28" s="5"/>
      <c r="C28" s="5"/>
      <c r="D28" s="4"/>
      <c r="E28" s="5"/>
      <c r="F28" s="5"/>
      <c r="G28" s="5"/>
      <c r="I28" s="19"/>
      <c r="J28" s="8"/>
      <c r="K28" s="17"/>
      <c r="L28" s="17"/>
      <c r="M28" s="17"/>
      <c r="N28" s="114"/>
    </row>
    <row r="29" spans="1:14" ht="12.75">
      <c r="A29" s="4">
        <v>25</v>
      </c>
      <c r="B29" s="5"/>
      <c r="C29" s="5"/>
      <c r="D29" s="4"/>
      <c r="E29" s="5"/>
      <c r="F29" s="5"/>
      <c r="G29" s="5"/>
      <c r="I29" s="19"/>
      <c r="J29" s="8"/>
      <c r="K29" s="17"/>
      <c r="L29" s="17"/>
      <c r="M29" s="17"/>
      <c r="N29" s="114"/>
    </row>
    <row r="30" spans="1:14" ht="12.75">
      <c r="A30" s="4">
        <v>26</v>
      </c>
      <c r="B30" s="5"/>
      <c r="C30" s="5"/>
      <c r="D30" s="4"/>
      <c r="E30" s="5"/>
      <c r="F30" s="5"/>
      <c r="G30" s="5"/>
      <c r="I30" s="19"/>
      <c r="J30" s="8"/>
      <c r="K30" s="17"/>
      <c r="L30" s="17"/>
      <c r="M30" s="17"/>
      <c r="N30" s="114"/>
    </row>
    <row r="31" spans="1:14" ht="12.75">
      <c r="A31" s="4">
        <v>27</v>
      </c>
      <c r="B31" s="5"/>
      <c r="C31" s="5"/>
      <c r="D31" s="4"/>
      <c r="E31" s="5"/>
      <c r="F31" s="5"/>
      <c r="G31" s="5"/>
      <c r="I31" s="19"/>
      <c r="J31" s="20"/>
      <c r="K31" s="17"/>
      <c r="L31" s="17"/>
      <c r="M31" s="17"/>
      <c r="N31" s="114"/>
    </row>
    <row r="32" spans="1:14" ht="12.75">
      <c r="A32" s="4">
        <v>28</v>
      </c>
      <c r="B32" s="5"/>
      <c r="C32" s="5"/>
      <c r="D32" s="4"/>
      <c r="E32" s="5"/>
      <c r="F32" s="5"/>
      <c r="G32" s="5"/>
      <c r="I32" s="19"/>
      <c r="J32" s="20"/>
      <c r="K32" s="17"/>
      <c r="L32" s="8"/>
      <c r="M32" s="8"/>
      <c r="N32" s="114"/>
    </row>
    <row r="33" spans="1:14" ht="12.75">
      <c r="A33" s="4">
        <v>29</v>
      </c>
      <c r="B33" s="5"/>
      <c r="C33" s="5"/>
      <c r="D33" s="4"/>
      <c r="E33" s="5"/>
      <c r="F33" s="5"/>
      <c r="G33" s="5"/>
      <c r="I33" s="19"/>
      <c r="J33" s="8"/>
      <c r="K33" s="17"/>
      <c r="L33" s="8"/>
      <c r="M33" s="8"/>
      <c r="N33" s="114"/>
    </row>
    <row r="34" spans="1:14" ht="12.75">
      <c r="A34" s="4">
        <v>30</v>
      </c>
      <c r="B34" s="5"/>
      <c r="C34" s="5"/>
      <c r="D34" s="4"/>
      <c r="E34" s="5"/>
      <c r="F34" s="5"/>
      <c r="G34" s="5"/>
      <c r="I34" s="19"/>
      <c r="J34" s="20"/>
      <c r="K34" s="17"/>
      <c r="L34" s="8"/>
      <c r="M34" s="8"/>
      <c r="N34" s="114"/>
    </row>
    <row r="35" spans="1:14" ht="12.75">
      <c r="A35" s="4">
        <v>31</v>
      </c>
      <c r="B35" s="5"/>
      <c r="C35" s="5"/>
      <c r="D35" s="4"/>
      <c r="E35" s="5"/>
      <c r="F35" s="5"/>
      <c r="G35" s="5"/>
      <c r="I35" s="19"/>
      <c r="J35" s="20"/>
      <c r="K35" s="17"/>
      <c r="L35" s="8"/>
      <c r="M35" s="8"/>
      <c r="N35" s="114"/>
    </row>
    <row r="36" spans="1:14" ht="12.75">
      <c r="A36" s="4">
        <v>32</v>
      </c>
      <c r="B36" s="5"/>
      <c r="C36" s="5"/>
      <c r="D36" s="4"/>
      <c r="E36" s="5"/>
      <c r="F36" s="5"/>
      <c r="G36" s="5"/>
      <c r="I36" s="19"/>
      <c r="J36" s="20"/>
      <c r="K36" s="8"/>
      <c r="L36" s="8"/>
      <c r="M36" s="8"/>
      <c r="N36" s="114"/>
    </row>
    <row r="37" spans="1:14" ht="12.75">
      <c r="A37" s="4">
        <v>33</v>
      </c>
      <c r="B37" s="5"/>
      <c r="C37" s="5"/>
      <c r="D37" s="4"/>
      <c r="E37" s="5"/>
      <c r="F37" s="5"/>
      <c r="G37" s="5"/>
      <c r="I37" s="19"/>
      <c r="J37" s="20"/>
      <c r="K37" s="8"/>
      <c r="L37" s="8"/>
      <c r="M37" s="8"/>
      <c r="N37" s="114"/>
    </row>
    <row r="38" spans="1:14" ht="12.75">
      <c r="A38" s="4">
        <v>34</v>
      </c>
      <c r="B38" s="5"/>
      <c r="C38" s="5"/>
      <c r="D38" s="4"/>
      <c r="E38" s="5"/>
      <c r="F38" s="5"/>
      <c r="G38" s="5"/>
      <c r="I38" s="19"/>
      <c r="J38" s="20"/>
      <c r="K38" s="8"/>
      <c r="L38" s="8"/>
      <c r="M38" s="8"/>
      <c r="N38" s="114"/>
    </row>
    <row r="39" spans="1:14" ht="12.75">
      <c r="A39" s="4">
        <v>35</v>
      </c>
      <c r="B39" s="5"/>
      <c r="C39" s="5"/>
      <c r="D39" s="4"/>
      <c r="E39" s="5"/>
      <c r="F39" s="5"/>
      <c r="G39" s="5"/>
      <c r="I39" s="19"/>
      <c r="J39" s="20"/>
      <c r="K39" s="8"/>
      <c r="L39" s="8"/>
      <c r="M39" s="8"/>
      <c r="N39" s="114"/>
    </row>
    <row r="40" spans="1:14" ht="15.75">
      <c r="A40" s="4">
        <v>36</v>
      </c>
      <c r="B40" s="5"/>
      <c r="C40" s="5"/>
      <c r="D40" s="4"/>
      <c r="E40" s="5"/>
      <c r="F40" s="5"/>
      <c r="G40" s="5"/>
      <c r="J40" s="125" t="s">
        <v>3</v>
      </c>
      <c r="K40" s="124">
        <f>SUM(K6:K39)</f>
        <v>0</v>
      </c>
      <c r="L40" s="124">
        <f>SUM(L6:L39)</f>
        <v>0</v>
      </c>
      <c r="M40" s="124">
        <f>SUM(M6:M39)</f>
        <v>0</v>
      </c>
      <c r="N40" s="124">
        <f>SUM(N6:N39)</f>
        <v>0</v>
      </c>
    </row>
    <row r="41" spans="1:14" ht="12.75">
      <c r="A41" s="4">
        <v>37</v>
      </c>
      <c r="B41" s="5"/>
      <c r="C41" s="5"/>
      <c r="D41" s="4"/>
      <c r="E41" s="5"/>
      <c r="F41" s="5"/>
      <c r="G41" s="5"/>
      <c r="N41" s="113"/>
    </row>
    <row r="42" spans="1:14" ht="12.75">
      <c r="A42" s="4">
        <v>38</v>
      </c>
      <c r="B42" s="5"/>
      <c r="C42" s="5"/>
      <c r="D42" s="4"/>
      <c r="E42" s="5"/>
      <c r="F42" s="5"/>
      <c r="G42" s="5"/>
      <c r="N42" s="113"/>
    </row>
    <row r="43" spans="1:7" ht="12.75">
      <c r="A43" s="4">
        <v>39</v>
      </c>
      <c r="B43" s="5"/>
      <c r="C43" s="5"/>
      <c r="D43" s="4"/>
      <c r="E43" s="5"/>
      <c r="F43" s="5"/>
      <c r="G43" s="5"/>
    </row>
    <row r="44" spans="1:7" ht="12.75">
      <c r="A44" s="4">
        <v>40</v>
      </c>
      <c r="B44" s="5"/>
      <c r="C44" s="5"/>
      <c r="D44" s="4"/>
      <c r="E44" s="5"/>
      <c r="F44" s="5"/>
      <c r="G44" s="5"/>
    </row>
    <row r="45" spans="1:7" ht="12.75">
      <c r="A45" s="4">
        <v>41</v>
      </c>
      <c r="B45" s="5"/>
      <c r="C45" s="5"/>
      <c r="D45" s="4"/>
      <c r="E45" s="5"/>
      <c r="F45" s="5"/>
      <c r="G45" s="5"/>
    </row>
    <row r="46" spans="1:7" ht="12.75">
      <c r="A46" s="4">
        <v>42</v>
      </c>
      <c r="B46" s="5"/>
      <c r="C46" s="5"/>
      <c r="D46" s="4"/>
      <c r="E46" s="5"/>
      <c r="F46" s="5"/>
      <c r="G46" s="5"/>
    </row>
    <row r="47" spans="1:7" ht="12.75">
      <c r="A47" s="4">
        <v>43</v>
      </c>
      <c r="B47" s="5"/>
      <c r="C47" s="5"/>
      <c r="D47" s="4"/>
      <c r="E47" s="5"/>
      <c r="F47" s="5"/>
      <c r="G47" s="5"/>
    </row>
    <row r="48" spans="1:7" ht="12.75">
      <c r="A48" s="4">
        <v>44</v>
      </c>
      <c r="B48" s="5"/>
      <c r="C48" s="5"/>
      <c r="D48" s="4"/>
      <c r="E48" s="5"/>
      <c r="F48" s="5"/>
      <c r="G48" s="5"/>
    </row>
    <row r="49" spans="1:7" ht="12.75">
      <c r="A49" s="4">
        <v>45</v>
      </c>
      <c r="B49" s="5"/>
      <c r="C49" s="5"/>
      <c r="D49" s="4"/>
      <c r="E49" s="5"/>
      <c r="F49" s="5"/>
      <c r="G49" s="5"/>
    </row>
    <row r="50" spans="1:7" ht="12.75">
      <c r="A50" s="4">
        <v>46</v>
      </c>
      <c r="B50" s="5"/>
      <c r="C50" s="5"/>
      <c r="D50" s="4"/>
      <c r="E50" s="5"/>
      <c r="F50" s="5"/>
      <c r="G50" s="5"/>
    </row>
    <row r="51" spans="1:7" ht="12.75">
      <c r="A51" s="4">
        <v>47</v>
      </c>
      <c r="B51" s="5"/>
      <c r="C51" s="5"/>
      <c r="D51" s="4"/>
      <c r="E51" s="5"/>
      <c r="F51" s="5"/>
      <c r="G51" s="5"/>
    </row>
    <row r="52" spans="1:7" ht="12.75">
      <c r="A52" s="4">
        <v>48</v>
      </c>
      <c r="B52" s="5"/>
      <c r="C52" s="5"/>
      <c r="D52" s="4"/>
      <c r="E52" s="5"/>
      <c r="F52" s="5"/>
      <c r="G52" s="5"/>
    </row>
    <row r="53" spans="1:7" ht="12.75">
      <c r="A53" s="4">
        <v>49</v>
      </c>
      <c r="B53" s="5"/>
      <c r="C53" s="5"/>
      <c r="D53" s="4"/>
      <c r="E53" s="5"/>
      <c r="F53" s="5"/>
      <c r="G53" s="5"/>
    </row>
    <row r="54" spans="1:7" ht="12.75">
      <c r="A54" s="4">
        <v>50</v>
      </c>
      <c r="B54" s="5"/>
      <c r="C54" s="5"/>
      <c r="D54" s="4"/>
      <c r="E54" s="5"/>
      <c r="F54" s="5"/>
      <c r="G54" s="5"/>
    </row>
    <row r="55" spans="1:7" ht="12.75">
      <c r="A55" s="4">
        <v>51</v>
      </c>
      <c r="B55" s="5"/>
      <c r="C55" s="5"/>
      <c r="D55" s="4"/>
      <c r="E55" s="5"/>
      <c r="F55" s="5"/>
      <c r="G55" s="5"/>
    </row>
    <row r="56" spans="1:7" ht="12.75">
      <c r="A56" s="4">
        <v>52</v>
      </c>
      <c r="B56" s="5"/>
      <c r="C56" s="5"/>
      <c r="D56" s="4"/>
      <c r="E56" s="5"/>
      <c r="F56" s="5"/>
      <c r="G56" s="5"/>
    </row>
    <row r="57" spans="1:7" ht="12.75">
      <c r="A57" s="4">
        <v>53</v>
      </c>
      <c r="B57" s="5"/>
      <c r="C57" s="5"/>
      <c r="D57" s="4"/>
      <c r="E57" s="5"/>
      <c r="F57" s="5"/>
      <c r="G57" s="5"/>
    </row>
    <row r="58" spans="1:7" ht="12.75">
      <c r="A58" s="4">
        <v>54</v>
      </c>
      <c r="B58" s="5"/>
      <c r="C58" s="5"/>
      <c r="D58" s="4"/>
      <c r="E58" s="5"/>
      <c r="F58" s="5"/>
      <c r="G58" s="5"/>
    </row>
    <row r="59" spans="1:7" ht="12.75">
      <c r="A59" s="4">
        <v>55</v>
      </c>
      <c r="B59" s="5"/>
      <c r="C59" s="5"/>
      <c r="D59" s="4"/>
      <c r="E59" s="5"/>
      <c r="F59" s="5"/>
      <c r="G59" s="5"/>
    </row>
    <row r="60" spans="1:7" ht="12.75">
      <c r="A60" s="4">
        <v>56</v>
      </c>
      <c r="B60" s="5"/>
      <c r="C60" s="5"/>
      <c r="D60" s="4"/>
      <c r="E60" s="5"/>
      <c r="F60" s="5"/>
      <c r="G60" s="5"/>
    </row>
    <row r="61" spans="1:7" ht="12.75">
      <c r="A61" s="4">
        <v>57</v>
      </c>
      <c r="B61" s="5"/>
      <c r="C61" s="5"/>
      <c r="D61" s="4"/>
      <c r="E61" s="5"/>
      <c r="F61" s="5"/>
      <c r="G61" s="5"/>
    </row>
    <row r="62" spans="1:7" ht="12.75">
      <c r="A62" s="4">
        <v>58</v>
      </c>
      <c r="B62" s="5"/>
      <c r="C62" s="5"/>
      <c r="D62" s="4"/>
      <c r="E62" s="5"/>
      <c r="F62" s="5"/>
      <c r="G62" s="5"/>
    </row>
    <row r="63" ht="13.5" thickBot="1"/>
    <row r="64" ht="13.5" thickBot="1">
      <c r="D64" s="35">
        <f>SUM(D5:D18)</f>
        <v>0</v>
      </c>
    </row>
  </sheetData>
  <mergeCells count="6">
    <mergeCell ref="N4:N5"/>
    <mergeCell ref="I4:I5"/>
    <mergeCell ref="J4:J5"/>
    <mergeCell ref="M4:M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1"/>
  <sheetViews>
    <sheetView zoomScale="75" zoomScaleNormal="75" workbookViewId="0" topLeftCell="A1">
      <selection activeCell="E42" sqref="E42"/>
    </sheetView>
  </sheetViews>
  <sheetFormatPr defaultColWidth="9.00390625" defaultRowHeight="12.75"/>
  <cols>
    <col min="1" max="1" width="7.25390625" style="0" customWidth="1"/>
    <col min="2" max="2" width="25.25390625" style="0" customWidth="1"/>
    <col min="3" max="3" width="20.625" style="0" customWidth="1"/>
    <col min="4" max="4" width="10.75390625" style="0" customWidth="1"/>
    <col min="5" max="5" width="17.125" style="0" customWidth="1"/>
    <col min="6" max="6" width="15.00390625" style="0" customWidth="1"/>
    <col min="7" max="7" width="10.625" style="0" customWidth="1"/>
    <col min="8" max="8" width="6.875" style="0" customWidth="1"/>
    <col min="9" max="9" width="25.625" style="0" customWidth="1"/>
    <col min="10" max="10" width="23.875" style="0" customWidth="1"/>
    <col min="11" max="11" width="19.875" style="0" customWidth="1"/>
    <col min="12" max="12" width="14.375" style="0" customWidth="1"/>
    <col min="13" max="13" width="13.125" style="0" customWidth="1"/>
    <col min="14" max="14" width="8.25390625" style="0" customWidth="1"/>
    <col min="16" max="16" width="20.00390625" style="0" customWidth="1"/>
    <col min="17" max="17" width="9.25390625" style="0" customWidth="1"/>
    <col min="18" max="18" width="13.875" style="0" customWidth="1"/>
    <col min="19" max="19" width="12.00390625" style="0" bestFit="1" customWidth="1"/>
    <col min="20" max="20" width="14.75390625" style="0" customWidth="1"/>
    <col min="21" max="21" width="14.25390625" style="0" customWidth="1"/>
    <col min="22" max="22" width="11.125" style="0" customWidth="1"/>
    <col min="23" max="23" width="15.00390625" style="0" customWidth="1"/>
    <col min="24" max="24" width="11.75390625" style="0" customWidth="1"/>
    <col min="25" max="25" width="7.125" style="0" customWidth="1"/>
    <col min="26" max="26" width="19.25390625" style="0" customWidth="1"/>
    <col min="27" max="27" width="10.375" style="0" customWidth="1"/>
    <col min="28" max="28" width="10.875" style="0" customWidth="1"/>
    <col min="29" max="29" width="9.00390625" style="0" customWidth="1"/>
    <col min="30" max="31" width="10.75390625" style="0" customWidth="1"/>
    <col min="33" max="33" width="10.75390625" style="0" bestFit="1" customWidth="1"/>
    <col min="34" max="34" width="10.25390625" style="0" customWidth="1"/>
    <col min="38" max="38" width="21.125" style="0" customWidth="1"/>
    <col min="42" max="42" width="11.875" style="0" customWidth="1"/>
    <col min="45" max="45" width="10.625" style="0" customWidth="1"/>
    <col min="49" max="49" width="20.375" style="0" customWidth="1"/>
    <col min="53" max="53" width="10.125" style="0" customWidth="1"/>
  </cols>
  <sheetData>
    <row r="1" spans="1:19" ht="15">
      <c r="A1" s="24" t="s">
        <v>193</v>
      </c>
      <c r="O1" t="s">
        <v>204</v>
      </c>
      <c r="S1" s="33" t="s">
        <v>213</v>
      </c>
    </row>
    <row r="2" spans="1:19" ht="15">
      <c r="A2" s="24"/>
      <c r="B2" s="23"/>
      <c r="P2" t="s">
        <v>207</v>
      </c>
      <c r="Q2">
        <v>750</v>
      </c>
      <c r="R2" t="s">
        <v>209</v>
      </c>
      <c r="S2">
        <f>+Q2*Q3*Q4*0.5</f>
        <v>1875</v>
      </c>
    </row>
    <row r="3" spans="1:19" ht="15.75">
      <c r="A3" s="41"/>
      <c r="B3" s="23"/>
      <c r="C3" s="23"/>
      <c r="D3" s="23"/>
      <c r="E3" s="43"/>
      <c r="F3" s="44"/>
      <c r="P3" t="s">
        <v>208</v>
      </c>
      <c r="Q3">
        <v>5</v>
      </c>
      <c r="R3" t="s">
        <v>211</v>
      </c>
      <c r="S3">
        <f>+Q2*Q3*Q4*1</f>
        <v>3750</v>
      </c>
    </row>
    <row r="4" spans="1:19" ht="12.75">
      <c r="A4" s="23"/>
      <c r="B4" s="23"/>
      <c r="C4" s="23"/>
      <c r="D4" s="23"/>
      <c r="E4" s="43"/>
      <c r="F4" s="44"/>
      <c r="P4" t="s">
        <v>210</v>
      </c>
      <c r="Q4">
        <v>1</v>
      </c>
      <c r="R4" t="s">
        <v>35</v>
      </c>
      <c r="S4">
        <f>+Q2*Q3*Q4*0.5</f>
        <v>1875</v>
      </c>
    </row>
    <row r="5" spans="18:19" ht="12.75">
      <c r="R5" t="s">
        <v>212</v>
      </c>
      <c r="S5">
        <f>+Q2*Q3*Q4*0.3</f>
        <v>1125</v>
      </c>
    </row>
    <row r="6" spans="1:57" ht="12.75">
      <c r="A6" s="8" t="s">
        <v>17</v>
      </c>
      <c r="B6" s="8"/>
      <c r="C6" s="8" t="s">
        <v>194</v>
      </c>
      <c r="D6" s="7"/>
      <c r="E6" s="8"/>
      <c r="H6" s="8" t="s">
        <v>198</v>
      </c>
      <c r="I6" s="8"/>
      <c r="J6" s="8" t="s">
        <v>194</v>
      </c>
      <c r="K6" s="7"/>
      <c r="L6" s="8"/>
      <c r="O6" s="8" t="s">
        <v>30</v>
      </c>
      <c r="P6" s="8"/>
      <c r="Q6" s="8" t="s">
        <v>194</v>
      </c>
      <c r="R6" s="7"/>
      <c r="S6" s="8"/>
      <c r="Y6" s="18" t="s">
        <v>218</v>
      </c>
      <c r="Z6" s="18"/>
      <c r="AA6" s="18" t="s">
        <v>194</v>
      </c>
      <c r="AB6" s="140"/>
      <c r="AC6" s="29"/>
      <c r="AD6" s="29"/>
      <c r="AE6" s="29"/>
      <c r="AF6" s="29"/>
      <c r="AG6" s="29"/>
      <c r="AH6" s="29"/>
      <c r="AI6" s="29"/>
      <c r="AK6" s="18" t="s">
        <v>224</v>
      </c>
      <c r="AL6" s="18"/>
      <c r="AM6" s="18" t="s">
        <v>194</v>
      </c>
      <c r="AN6" s="140"/>
      <c r="AO6" s="29"/>
      <c r="AP6" s="29"/>
      <c r="AQ6" s="29"/>
      <c r="AR6" s="29"/>
      <c r="AS6" s="29"/>
      <c r="AT6" s="29"/>
      <c r="AV6" s="18" t="s">
        <v>229</v>
      </c>
      <c r="AW6" s="18"/>
      <c r="AX6" s="18" t="s">
        <v>194</v>
      </c>
      <c r="AY6" s="140"/>
      <c r="AZ6" s="29"/>
      <c r="BA6" s="29"/>
      <c r="BB6" s="29"/>
      <c r="BC6" s="29"/>
      <c r="BD6" s="29"/>
      <c r="BE6" s="29"/>
    </row>
    <row r="7" spans="1:57" ht="12.75">
      <c r="A7" s="8"/>
      <c r="B7" s="8"/>
      <c r="C7" s="8"/>
      <c r="D7" s="7" t="s">
        <v>197</v>
      </c>
      <c r="E7" s="8">
        <f>SUM(E9:E25)</f>
        <v>0</v>
      </c>
      <c r="F7" s="8">
        <f>SUM(F9:F25)</f>
        <v>0</v>
      </c>
      <c r="H7" s="8"/>
      <c r="I7" s="8"/>
      <c r="J7" s="8"/>
      <c r="K7" s="7" t="s">
        <v>197</v>
      </c>
      <c r="L7" s="8">
        <f>SUM(L9:L17)</f>
        <v>0</v>
      </c>
      <c r="M7" s="8">
        <f>SUM(M9:M17)</f>
        <v>0</v>
      </c>
      <c r="O7" s="8"/>
      <c r="P7" s="8"/>
      <c r="Q7" s="8"/>
      <c r="S7" s="7" t="s">
        <v>197</v>
      </c>
      <c r="T7" s="8">
        <f>SUM(S9:S37)</f>
        <v>0</v>
      </c>
      <c r="U7" s="8"/>
      <c r="V7" s="8"/>
      <c r="W7" s="8">
        <f>SUM(T9:T37)</f>
        <v>0</v>
      </c>
      <c r="Y7" s="76"/>
      <c r="Z7" s="76"/>
      <c r="AA7" s="76"/>
      <c r="AB7" s="29"/>
      <c r="AC7" s="29"/>
      <c r="AD7" s="29" t="s">
        <v>197</v>
      </c>
      <c r="AE7" s="29"/>
      <c r="AF7" s="29">
        <f>SUM(AF9:AF61)</f>
        <v>0</v>
      </c>
      <c r="AG7" s="29"/>
      <c r="AH7" s="29"/>
      <c r="AI7" s="29">
        <f>SUM(AI9:AI61)</f>
        <v>0</v>
      </c>
      <c r="AK7" s="76"/>
      <c r="AL7" s="76"/>
      <c r="AM7" s="76"/>
      <c r="AN7" s="29"/>
      <c r="AO7" s="29" t="s">
        <v>197</v>
      </c>
      <c r="AP7" s="29"/>
      <c r="AQ7" s="29">
        <f>SUM(AQ9:AQ61)</f>
        <v>0</v>
      </c>
      <c r="AR7" s="29"/>
      <c r="AS7" s="29"/>
      <c r="AT7" s="29">
        <f>SUM(AT9:AT61)</f>
        <v>0</v>
      </c>
      <c r="AV7" s="76"/>
      <c r="AW7" s="76"/>
      <c r="AX7" s="76"/>
      <c r="AY7" s="29"/>
      <c r="AZ7" s="29" t="s">
        <v>197</v>
      </c>
      <c r="BA7" s="29"/>
      <c r="BB7" s="29">
        <f>SUM(BB9:BB61)</f>
        <v>0</v>
      </c>
      <c r="BC7" s="29"/>
      <c r="BD7" s="29"/>
      <c r="BE7" s="29">
        <f>SUM(BE9:BE61)</f>
        <v>0</v>
      </c>
    </row>
    <row r="8" spans="1:57" ht="38.25">
      <c r="A8" s="16" t="s">
        <v>1</v>
      </c>
      <c r="B8" s="16" t="s">
        <v>13</v>
      </c>
      <c r="C8" s="16" t="s">
        <v>14</v>
      </c>
      <c r="D8" s="16" t="s">
        <v>15</v>
      </c>
      <c r="E8" s="115" t="s">
        <v>195</v>
      </c>
      <c r="F8" s="115" t="s">
        <v>196</v>
      </c>
      <c r="G8" s="153"/>
      <c r="H8" s="87" t="s">
        <v>1</v>
      </c>
      <c r="I8" s="87" t="s">
        <v>13</v>
      </c>
      <c r="J8" s="87" t="s">
        <v>199</v>
      </c>
      <c r="K8" s="87" t="s">
        <v>200</v>
      </c>
      <c r="L8" s="4" t="s">
        <v>195</v>
      </c>
      <c r="M8" s="4" t="s">
        <v>196</v>
      </c>
      <c r="O8" s="16" t="s">
        <v>1</v>
      </c>
      <c r="P8" s="16" t="s">
        <v>10</v>
      </c>
      <c r="Q8" s="16" t="s">
        <v>31</v>
      </c>
      <c r="R8" s="115" t="s">
        <v>205</v>
      </c>
      <c r="S8" s="115" t="s">
        <v>206</v>
      </c>
      <c r="T8" s="16" t="s">
        <v>28</v>
      </c>
      <c r="U8" s="115" t="s">
        <v>205</v>
      </c>
      <c r="V8" s="115" t="s">
        <v>206</v>
      </c>
      <c r="W8" s="54" t="s">
        <v>29</v>
      </c>
      <c r="Y8" s="11" t="s">
        <v>1</v>
      </c>
      <c r="Z8" s="11" t="s">
        <v>10</v>
      </c>
      <c r="AA8" s="11" t="s">
        <v>16</v>
      </c>
      <c r="AB8" s="11" t="s">
        <v>34</v>
      </c>
      <c r="AC8" s="121" t="s">
        <v>70</v>
      </c>
      <c r="AD8" s="121" t="s">
        <v>205</v>
      </c>
      <c r="AE8" s="121" t="s">
        <v>220</v>
      </c>
      <c r="AF8" s="121" t="s">
        <v>219</v>
      </c>
      <c r="AG8" s="121" t="s">
        <v>223</v>
      </c>
      <c r="AH8" s="121" t="s">
        <v>221</v>
      </c>
      <c r="AI8" s="121" t="s">
        <v>222</v>
      </c>
      <c r="AK8" s="11" t="s">
        <v>1</v>
      </c>
      <c r="AL8" s="11" t="s">
        <v>11</v>
      </c>
      <c r="AM8" s="11" t="s">
        <v>16</v>
      </c>
      <c r="AN8" s="11" t="s">
        <v>32</v>
      </c>
      <c r="AO8" s="121" t="s">
        <v>205</v>
      </c>
      <c r="AP8" s="121" t="s">
        <v>220</v>
      </c>
      <c r="AQ8" s="121" t="s">
        <v>219</v>
      </c>
      <c r="AR8" s="121" t="s">
        <v>223</v>
      </c>
      <c r="AS8" s="121" t="s">
        <v>221</v>
      </c>
      <c r="AT8" s="121" t="s">
        <v>222</v>
      </c>
      <c r="AV8" s="11" t="s">
        <v>1</v>
      </c>
      <c r="AW8" s="11" t="s">
        <v>11</v>
      </c>
      <c r="AX8" s="11" t="s">
        <v>16</v>
      </c>
      <c r="AY8" s="11" t="s">
        <v>32</v>
      </c>
      <c r="AZ8" s="121" t="s">
        <v>205</v>
      </c>
      <c r="BA8" s="121" t="s">
        <v>220</v>
      </c>
      <c r="BB8" s="121" t="s">
        <v>219</v>
      </c>
      <c r="BC8" s="121" t="s">
        <v>223</v>
      </c>
      <c r="BD8" s="121" t="s">
        <v>221</v>
      </c>
      <c r="BE8" s="121" t="s">
        <v>222</v>
      </c>
    </row>
    <row r="9" spans="1:57" ht="12.75">
      <c r="A9" s="17">
        <v>1</v>
      </c>
      <c r="B9" s="8"/>
      <c r="C9" s="8"/>
      <c r="D9" s="8"/>
      <c r="E9" s="8"/>
      <c r="F9" s="8"/>
      <c r="H9" s="8">
        <v>1</v>
      </c>
      <c r="I9" s="8"/>
      <c r="J9" s="8"/>
      <c r="K9" s="8"/>
      <c r="L9" s="8"/>
      <c r="M9" s="8"/>
      <c r="O9" s="17">
        <v>1</v>
      </c>
      <c r="P9" s="8"/>
      <c r="Q9" s="17"/>
      <c r="R9" s="8"/>
      <c r="S9" s="8"/>
      <c r="T9" s="8">
        <f>+R9*S9</f>
        <v>0</v>
      </c>
      <c r="U9" s="8"/>
      <c r="V9" s="8"/>
      <c r="W9" s="8">
        <f>+U9*V9</f>
        <v>0</v>
      </c>
      <c r="Y9" s="141">
        <v>1</v>
      </c>
      <c r="Z9" s="142"/>
      <c r="AA9" s="141"/>
      <c r="AB9" s="141"/>
      <c r="AC9" s="141"/>
      <c r="AD9" s="141"/>
      <c r="AE9" s="141">
        <f>+AB9*AC9</f>
        <v>0</v>
      </c>
      <c r="AF9" s="141">
        <f>+AD9*AE9</f>
        <v>0</v>
      </c>
      <c r="AG9" s="141"/>
      <c r="AH9" s="141">
        <f>+AB9*AC9</f>
        <v>0</v>
      </c>
      <c r="AI9" s="141">
        <f>+AG9*AH9</f>
        <v>0</v>
      </c>
      <c r="AK9" s="141">
        <v>1</v>
      </c>
      <c r="AL9" s="142"/>
      <c r="AM9" s="141"/>
      <c r="AN9" s="141"/>
      <c r="AO9" s="141"/>
      <c r="AP9" s="141">
        <f>+AO9+AN9</f>
        <v>0</v>
      </c>
      <c r="AQ9" s="141">
        <f>+AO9*AP9</f>
        <v>0</v>
      </c>
      <c r="AR9" s="141"/>
      <c r="AS9" s="141">
        <f>+AN9*AR9</f>
        <v>0</v>
      </c>
      <c r="AT9" s="141">
        <f>+AR9*AS9</f>
        <v>0</v>
      </c>
      <c r="AV9" s="141">
        <v>1</v>
      </c>
      <c r="AW9" s="142"/>
      <c r="AX9" s="141"/>
      <c r="AY9" s="141"/>
      <c r="AZ9" s="141"/>
      <c r="BA9" s="141">
        <f>+AZ9+AY9</f>
        <v>0</v>
      </c>
      <c r="BB9" s="141">
        <f>+AZ9*BA9</f>
        <v>0</v>
      </c>
      <c r="BC9" s="141"/>
      <c r="BD9" s="141">
        <f>+AY9*BC9</f>
        <v>0</v>
      </c>
      <c r="BE9" s="141">
        <f>+BC9*BD9</f>
        <v>0</v>
      </c>
    </row>
    <row r="10" spans="1:57" ht="12.75">
      <c r="A10" s="17">
        <v>2</v>
      </c>
      <c r="B10" s="8"/>
      <c r="C10" s="8"/>
      <c r="D10" s="8"/>
      <c r="E10" s="8"/>
      <c r="F10" s="8"/>
      <c r="H10" s="8">
        <v>2</v>
      </c>
      <c r="I10" s="8"/>
      <c r="J10" s="8"/>
      <c r="K10" s="8"/>
      <c r="L10" s="8"/>
      <c r="M10" s="8"/>
      <c r="O10" s="17">
        <v>2</v>
      </c>
      <c r="P10" s="8"/>
      <c r="Q10" s="17"/>
      <c r="R10" s="8"/>
      <c r="S10" s="8"/>
      <c r="T10" s="8">
        <f aca="true" t="shared" si="0" ref="T10:T37">+R10*S10</f>
        <v>0</v>
      </c>
      <c r="U10" s="8"/>
      <c r="V10" s="8"/>
      <c r="W10" s="8">
        <f aca="true" t="shared" si="1" ref="W10:W37">+U10*V10</f>
        <v>0</v>
      </c>
      <c r="Y10" s="141">
        <v>2</v>
      </c>
      <c r="Z10" s="142"/>
      <c r="AA10" s="141"/>
      <c r="AB10" s="141"/>
      <c r="AC10" s="141"/>
      <c r="AD10" s="141"/>
      <c r="AE10" s="141">
        <f>+AB10*AA10*AC10</f>
        <v>0</v>
      </c>
      <c r="AF10" s="141">
        <f>+AD10*AE10</f>
        <v>0</v>
      </c>
      <c r="AG10" s="141"/>
      <c r="AH10" s="141">
        <f>+AB10*AA10*AC10</f>
        <v>0</v>
      </c>
      <c r="AI10" s="141">
        <f>+AG10*AH10</f>
        <v>0</v>
      </c>
      <c r="AK10" s="141">
        <v>2</v>
      </c>
      <c r="AL10" s="142"/>
      <c r="AM10" s="141"/>
      <c r="AN10" s="141"/>
      <c r="AO10" s="141"/>
      <c r="AP10" s="141">
        <f aca="true" t="shared" si="2" ref="AP10:AP61">+AO10+AN10</f>
        <v>0</v>
      </c>
      <c r="AQ10" s="141">
        <f aca="true" t="shared" si="3" ref="AQ10:AQ61">+AO10*AP10</f>
        <v>0</v>
      </c>
      <c r="AR10" s="141"/>
      <c r="AS10" s="141">
        <f aca="true" t="shared" si="4" ref="AS10:AS61">+AN10*AR10</f>
        <v>0</v>
      </c>
      <c r="AT10" s="141">
        <f aca="true" t="shared" si="5" ref="AT10:AT61">+AR10*AS10</f>
        <v>0</v>
      </c>
      <c r="AV10" s="141">
        <v>2</v>
      </c>
      <c r="AW10" s="142"/>
      <c r="AX10" s="141"/>
      <c r="AY10" s="141"/>
      <c r="AZ10" s="141"/>
      <c r="BA10" s="141">
        <f aca="true" t="shared" si="6" ref="BA10:BA61">+AZ10+AY10</f>
        <v>0</v>
      </c>
      <c r="BB10" s="141">
        <f aca="true" t="shared" si="7" ref="BB10:BB61">+AZ10*BA10</f>
        <v>0</v>
      </c>
      <c r="BC10" s="141"/>
      <c r="BD10" s="141">
        <f aca="true" t="shared" si="8" ref="BD10:BD61">+AY10*BC10</f>
        <v>0</v>
      </c>
      <c r="BE10" s="141">
        <f aca="true" t="shared" si="9" ref="BE10:BE61">+BC10*BD10</f>
        <v>0</v>
      </c>
    </row>
    <row r="11" spans="1:57" ht="12.75">
      <c r="A11" s="17">
        <v>3</v>
      </c>
      <c r="B11" s="8"/>
      <c r="C11" s="8"/>
      <c r="D11" s="8"/>
      <c r="E11" s="8"/>
      <c r="F11" s="8"/>
      <c r="H11" s="8">
        <v>3</v>
      </c>
      <c r="I11" s="8"/>
      <c r="J11" s="8"/>
      <c r="K11" s="8"/>
      <c r="L11" s="8"/>
      <c r="M11" s="8"/>
      <c r="O11" s="17">
        <v>3</v>
      </c>
      <c r="P11" s="8"/>
      <c r="Q11" s="17"/>
      <c r="R11" s="8"/>
      <c r="S11" s="8"/>
      <c r="T11" s="8">
        <f t="shared" si="0"/>
        <v>0</v>
      </c>
      <c r="U11" s="8"/>
      <c r="V11" s="8"/>
      <c r="W11" s="8">
        <f t="shared" si="1"/>
        <v>0</v>
      </c>
      <c r="Y11" s="141">
        <v>3</v>
      </c>
      <c r="Z11" s="141"/>
      <c r="AA11" s="141"/>
      <c r="AB11" s="141"/>
      <c r="AC11" s="141"/>
      <c r="AD11" s="141"/>
      <c r="AE11" s="141">
        <f>+AB11*AA11*AC11</f>
        <v>0</v>
      </c>
      <c r="AF11" s="141">
        <f>+AD11*AE11</f>
        <v>0</v>
      </c>
      <c r="AG11" s="141"/>
      <c r="AH11" s="141">
        <f>+AB11*AA11*AC11</f>
        <v>0</v>
      </c>
      <c r="AI11" s="141">
        <f>+AG11*AH11</f>
        <v>0</v>
      </c>
      <c r="AK11" s="141">
        <v>3</v>
      </c>
      <c r="AL11" s="141"/>
      <c r="AM11" s="141"/>
      <c r="AN11" s="141"/>
      <c r="AO11" s="141"/>
      <c r="AP11" s="141">
        <f t="shared" si="2"/>
        <v>0</v>
      </c>
      <c r="AQ11" s="141">
        <f t="shared" si="3"/>
        <v>0</v>
      </c>
      <c r="AR11" s="141"/>
      <c r="AS11" s="141">
        <f t="shared" si="4"/>
        <v>0</v>
      </c>
      <c r="AT11" s="141">
        <f t="shared" si="5"/>
        <v>0</v>
      </c>
      <c r="AV11" s="141">
        <v>3</v>
      </c>
      <c r="AW11" s="141"/>
      <c r="AX11" s="141"/>
      <c r="AY11" s="141"/>
      <c r="AZ11" s="141"/>
      <c r="BA11" s="141">
        <f t="shared" si="6"/>
        <v>0</v>
      </c>
      <c r="BB11" s="141">
        <f t="shared" si="7"/>
        <v>0</v>
      </c>
      <c r="BC11" s="141"/>
      <c r="BD11" s="141">
        <f t="shared" si="8"/>
        <v>0</v>
      </c>
      <c r="BE11" s="141">
        <f t="shared" si="9"/>
        <v>0</v>
      </c>
    </row>
    <row r="12" spans="1:57" ht="12.75">
      <c r="A12" s="17">
        <v>4</v>
      </c>
      <c r="B12" s="8"/>
      <c r="C12" s="8"/>
      <c r="D12" s="8"/>
      <c r="E12" s="8"/>
      <c r="F12" s="8"/>
      <c r="H12" s="8">
        <v>4</v>
      </c>
      <c r="I12" s="8"/>
      <c r="J12" s="8"/>
      <c r="K12" s="8"/>
      <c r="L12" s="8"/>
      <c r="M12" s="8"/>
      <c r="O12" s="17">
        <v>4</v>
      </c>
      <c r="P12" s="8"/>
      <c r="Q12" s="17"/>
      <c r="R12" s="8"/>
      <c r="S12" s="8"/>
      <c r="T12" s="8">
        <f t="shared" si="0"/>
        <v>0</v>
      </c>
      <c r="U12" s="8"/>
      <c r="V12" s="8"/>
      <c r="W12" s="8">
        <f t="shared" si="1"/>
        <v>0</v>
      </c>
      <c r="Y12" s="141">
        <v>4</v>
      </c>
      <c r="Z12" s="142"/>
      <c r="AA12" s="141"/>
      <c r="AB12" s="141"/>
      <c r="AC12" s="141"/>
      <c r="AD12" s="141"/>
      <c r="AE12" s="141">
        <f>+AB12*AA12*AC12</f>
        <v>0</v>
      </c>
      <c r="AF12" s="141">
        <f>+AD12*AE12</f>
        <v>0</v>
      </c>
      <c r="AG12" s="141"/>
      <c r="AH12" s="141">
        <f>+AB12*AA12*AC12</f>
        <v>0</v>
      </c>
      <c r="AI12" s="141">
        <f>+AG12*AH12</f>
        <v>0</v>
      </c>
      <c r="AK12" s="141">
        <v>4</v>
      </c>
      <c r="AL12" s="142"/>
      <c r="AM12" s="141"/>
      <c r="AN12" s="141"/>
      <c r="AO12" s="141"/>
      <c r="AP12" s="141">
        <f t="shared" si="2"/>
        <v>0</v>
      </c>
      <c r="AQ12" s="141">
        <f t="shared" si="3"/>
        <v>0</v>
      </c>
      <c r="AR12" s="141"/>
      <c r="AS12" s="141">
        <f t="shared" si="4"/>
        <v>0</v>
      </c>
      <c r="AT12" s="141">
        <f t="shared" si="5"/>
        <v>0</v>
      </c>
      <c r="AV12" s="141">
        <v>4</v>
      </c>
      <c r="AW12" s="142"/>
      <c r="AX12" s="141"/>
      <c r="AY12" s="141"/>
      <c r="AZ12" s="141"/>
      <c r="BA12" s="141">
        <f t="shared" si="6"/>
        <v>0</v>
      </c>
      <c r="BB12" s="141">
        <f t="shared" si="7"/>
        <v>0</v>
      </c>
      <c r="BC12" s="141"/>
      <c r="BD12" s="141">
        <f t="shared" si="8"/>
        <v>0</v>
      </c>
      <c r="BE12" s="141">
        <f t="shared" si="9"/>
        <v>0</v>
      </c>
    </row>
    <row r="13" spans="1:57" ht="12.75">
      <c r="A13" s="17">
        <v>5</v>
      </c>
      <c r="B13" s="8"/>
      <c r="C13" s="8"/>
      <c r="D13" s="8"/>
      <c r="E13" s="8"/>
      <c r="F13" s="8"/>
      <c r="H13" s="8">
        <v>5</v>
      </c>
      <c r="I13" s="8"/>
      <c r="J13" s="8"/>
      <c r="K13" s="8"/>
      <c r="L13" s="8"/>
      <c r="M13" s="8"/>
      <c r="O13" s="17">
        <v>5</v>
      </c>
      <c r="P13" s="8"/>
      <c r="Q13" s="17"/>
      <c r="R13" s="8"/>
      <c r="S13" s="8"/>
      <c r="T13" s="8">
        <f t="shared" si="0"/>
        <v>0</v>
      </c>
      <c r="U13" s="8"/>
      <c r="V13" s="8"/>
      <c r="W13" s="8">
        <f t="shared" si="1"/>
        <v>0</v>
      </c>
      <c r="Y13" s="141">
        <v>5</v>
      </c>
      <c r="Z13" s="142"/>
      <c r="AA13" s="141"/>
      <c r="AB13" s="141"/>
      <c r="AC13" s="141"/>
      <c r="AD13" s="141"/>
      <c r="AE13" s="141">
        <f aca="true" t="shared" si="10" ref="AE13:AE61">+AB13*AA13*AC13</f>
        <v>0</v>
      </c>
      <c r="AF13" s="141">
        <f aca="true" t="shared" si="11" ref="AF13:AF61">+AD13*AE13</f>
        <v>0</v>
      </c>
      <c r="AG13" s="141"/>
      <c r="AH13" s="141">
        <f aca="true" t="shared" si="12" ref="AH13:AH61">+AB13*AA13*AC13</f>
        <v>0</v>
      </c>
      <c r="AI13" s="141">
        <f aca="true" t="shared" si="13" ref="AI13:AI61">+AG13*AH13</f>
        <v>0</v>
      </c>
      <c r="AK13" s="141">
        <v>5</v>
      </c>
      <c r="AL13" s="142"/>
      <c r="AM13" s="141"/>
      <c r="AN13" s="141"/>
      <c r="AO13" s="141"/>
      <c r="AP13" s="141">
        <f t="shared" si="2"/>
        <v>0</v>
      </c>
      <c r="AQ13" s="141">
        <f t="shared" si="3"/>
        <v>0</v>
      </c>
      <c r="AR13" s="141"/>
      <c r="AS13" s="141">
        <f t="shared" si="4"/>
        <v>0</v>
      </c>
      <c r="AT13" s="141">
        <f t="shared" si="5"/>
        <v>0</v>
      </c>
      <c r="AV13" s="141">
        <v>5</v>
      </c>
      <c r="AW13" s="142"/>
      <c r="AX13" s="141"/>
      <c r="AY13" s="141"/>
      <c r="AZ13" s="141"/>
      <c r="BA13" s="141">
        <f t="shared" si="6"/>
        <v>0</v>
      </c>
      <c r="BB13" s="141">
        <f t="shared" si="7"/>
        <v>0</v>
      </c>
      <c r="BC13" s="141"/>
      <c r="BD13" s="141">
        <f t="shared" si="8"/>
        <v>0</v>
      </c>
      <c r="BE13" s="141">
        <f t="shared" si="9"/>
        <v>0</v>
      </c>
    </row>
    <row r="14" spans="1:57" ht="12.75">
      <c r="A14" s="17">
        <v>6</v>
      </c>
      <c r="B14" s="8"/>
      <c r="C14" s="8"/>
      <c r="D14" s="8"/>
      <c r="E14" s="8"/>
      <c r="F14" s="8"/>
      <c r="H14" s="8">
        <v>6</v>
      </c>
      <c r="I14" s="8"/>
      <c r="J14" s="8"/>
      <c r="K14" s="8"/>
      <c r="L14" s="8"/>
      <c r="M14" s="8"/>
      <c r="O14" s="17">
        <v>6</v>
      </c>
      <c r="P14" s="8"/>
      <c r="Q14" s="17"/>
      <c r="R14" s="8"/>
      <c r="S14" s="8"/>
      <c r="T14" s="8">
        <f t="shared" si="0"/>
        <v>0</v>
      </c>
      <c r="U14" s="8"/>
      <c r="V14" s="8"/>
      <c r="W14" s="8">
        <f t="shared" si="1"/>
        <v>0</v>
      </c>
      <c r="Y14" s="141">
        <v>6</v>
      </c>
      <c r="Z14" s="141"/>
      <c r="AA14" s="141"/>
      <c r="AB14" s="141"/>
      <c r="AC14" s="141"/>
      <c r="AD14" s="141"/>
      <c r="AE14" s="141">
        <f t="shared" si="10"/>
        <v>0</v>
      </c>
      <c r="AF14" s="141">
        <f t="shared" si="11"/>
        <v>0</v>
      </c>
      <c r="AG14" s="141"/>
      <c r="AH14" s="141">
        <f t="shared" si="12"/>
        <v>0</v>
      </c>
      <c r="AI14" s="141">
        <f t="shared" si="13"/>
        <v>0</v>
      </c>
      <c r="AK14" s="141">
        <v>6</v>
      </c>
      <c r="AL14" s="141"/>
      <c r="AM14" s="141"/>
      <c r="AN14" s="141"/>
      <c r="AO14" s="141"/>
      <c r="AP14" s="141">
        <f t="shared" si="2"/>
        <v>0</v>
      </c>
      <c r="AQ14" s="141">
        <f t="shared" si="3"/>
        <v>0</v>
      </c>
      <c r="AR14" s="141"/>
      <c r="AS14" s="141">
        <f t="shared" si="4"/>
        <v>0</v>
      </c>
      <c r="AT14" s="141">
        <f t="shared" si="5"/>
        <v>0</v>
      </c>
      <c r="AV14" s="141">
        <v>6</v>
      </c>
      <c r="AW14" s="141"/>
      <c r="AX14" s="141"/>
      <c r="AY14" s="141"/>
      <c r="AZ14" s="141"/>
      <c r="BA14" s="141">
        <f t="shared" si="6"/>
        <v>0</v>
      </c>
      <c r="BB14" s="141">
        <f t="shared" si="7"/>
        <v>0</v>
      </c>
      <c r="BC14" s="141"/>
      <c r="BD14" s="141">
        <f t="shared" si="8"/>
        <v>0</v>
      </c>
      <c r="BE14" s="141">
        <f t="shared" si="9"/>
        <v>0</v>
      </c>
    </row>
    <row r="15" spans="1:57" ht="12.75">
      <c r="A15" s="17">
        <v>7</v>
      </c>
      <c r="B15" s="8"/>
      <c r="C15" s="8"/>
      <c r="D15" s="8"/>
      <c r="E15" s="8"/>
      <c r="F15" s="8"/>
      <c r="H15" s="8">
        <v>7</v>
      </c>
      <c r="I15" s="8"/>
      <c r="J15" s="8"/>
      <c r="K15" s="8"/>
      <c r="L15" s="8"/>
      <c r="M15" s="8"/>
      <c r="O15" s="17">
        <v>7</v>
      </c>
      <c r="P15" s="8"/>
      <c r="Q15" s="17"/>
      <c r="R15" s="8"/>
      <c r="S15" s="8"/>
      <c r="T15" s="8">
        <f t="shared" si="0"/>
        <v>0</v>
      </c>
      <c r="U15" s="8"/>
      <c r="V15" s="8"/>
      <c r="W15" s="8">
        <f t="shared" si="1"/>
        <v>0</v>
      </c>
      <c r="Y15" s="141">
        <v>7</v>
      </c>
      <c r="Z15" s="142"/>
      <c r="AA15" s="141"/>
      <c r="AB15" s="141"/>
      <c r="AC15" s="141"/>
      <c r="AD15" s="141"/>
      <c r="AE15" s="141">
        <f t="shared" si="10"/>
        <v>0</v>
      </c>
      <c r="AF15" s="141">
        <f t="shared" si="11"/>
        <v>0</v>
      </c>
      <c r="AG15" s="141"/>
      <c r="AH15" s="141">
        <f t="shared" si="12"/>
        <v>0</v>
      </c>
      <c r="AI15" s="141">
        <f t="shared" si="13"/>
        <v>0</v>
      </c>
      <c r="AK15" s="141">
        <v>7</v>
      </c>
      <c r="AL15" s="142"/>
      <c r="AM15" s="141"/>
      <c r="AN15" s="141"/>
      <c r="AO15" s="141"/>
      <c r="AP15" s="141">
        <f t="shared" si="2"/>
        <v>0</v>
      </c>
      <c r="AQ15" s="141">
        <f t="shared" si="3"/>
        <v>0</v>
      </c>
      <c r="AR15" s="141"/>
      <c r="AS15" s="141">
        <f t="shared" si="4"/>
        <v>0</v>
      </c>
      <c r="AT15" s="141">
        <f t="shared" si="5"/>
        <v>0</v>
      </c>
      <c r="AV15" s="141">
        <v>7</v>
      </c>
      <c r="AW15" s="142"/>
      <c r="AX15" s="141"/>
      <c r="AY15" s="141"/>
      <c r="AZ15" s="141"/>
      <c r="BA15" s="141">
        <f t="shared" si="6"/>
        <v>0</v>
      </c>
      <c r="BB15" s="141">
        <f t="shared" si="7"/>
        <v>0</v>
      </c>
      <c r="BC15" s="141"/>
      <c r="BD15" s="141">
        <f t="shared" si="8"/>
        <v>0</v>
      </c>
      <c r="BE15" s="141">
        <f t="shared" si="9"/>
        <v>0</v>
      </c>
    </row>
    <row r="16" spans="1:57" ht="12.75">
      <c r="A16" s="17">
        <v>8</v>
      </c>
      <c r="B16" s="8"/>
      <c r="C16" s="8"/>
      <c r="D16" s="8"/>
      <c r="E16" s="8"/>
      <c r="F16" s="8"/>
      <c r="H16" s="8">
        <v>8</v>
      </c>
      <c r="I16" s="8"/>
      <c r="J16" s="8"/>
      <c r="K16" s="8"/>
      <c r="L16" s="8"/>
      <c r="M16" s="8"/>
      <c r="O16" s="17">
        <v>8</v>
      </c>
      <c r="P16" s="8"/>
      <c r="Q16" s="17"/>
      <c r="R16" s="8"/>
      <c r="S16" s="8"/>
      <c r="T16" s="8">
        <f t="shared" si="0"/>
        <v>0</v>
      </c>
      <c r="U16" s="8"/>
      <c r="V16" s="8"/>
      <c r="W16" s="8">
        <f t="shared" si="1"/>
        <v>0</v>
      </c>
      <c r="Y16" s="141">
        <v>8</v>
      </c>
      <c r="Z16" s="142"/>
      <c r="AA16" s="141"/>
      <c r="AB16" s="141"/>
      <c r="AC16" s="141"/>
      <c r="AD16" s="141"/>
      <c r="AE16" s="141">
        <f t="shared" si="10"/>
        <v>0</v>
      </c>
      <c r="AF16" s="141">
        <f t="shared" si="11"/>
        <v>0</v>
      </c>
      <c r="AG16" s="141"/>
      <c r="AH16" s="141">
        <f t="shared" si="12"/>
        <v>0</v>
      </c>
      <c r="AI16" s="141">
        <f t="shared" si="13"/>
        <v>0</v>
      </c>
      <c r="AK16" s="141">
        <v>8</v>
      </c>
      <c r="AL16" s="142"/>
      <c r="AM16" s="141"/>
      <c r="AN16" s="141"/>
      <c r="AO16" s="141"/>
      <c r="AP16" s="141">
        <f t="shared" si="2"/>
        <v>0</v>
      </c>
      <c r="AQ16" s="141">
        <f t="shared" si="3"/>
        <v>0</v>
      </c>
      <c r="AR16" s="141"/>
      <c r="AS16" s="141">
        <f t="shared" si="4"/>
        <v>0</v>
      </c>
      <c r="AT16" s="141">
        <f t="shared" si="5"/>
        <v>0</v>
      </c>
      <c r="AV16" s="141">
        <v>8</v>
      </c>
      <c r="AW16" s="142"/>
      <c r="AX16" s="141"/>
      <c r="AY16" s="141"/>
      <c r="AZ16" s="141"/>
      <c r="BA16" s="141">
        <f t="shared" si="6"/>
        <v>0</v>
      </c>
      <c r="BB16" s="141">
        <f t="shared" si="7"/>
        <v>0</v>
      </c>
      <c r="BC16" s="141"/>
      <c r="BD16" s="141">
        <f t="shared" si="8"/>
        <v>0</v>
      </c>
      <c r="BE16" s="141">
        <f t="shared" si="9"/>
        <v>0</v>
      </c>
    </row>
    <row r="17" spans="1:57" ht="12.75">
      <c r="A17" s="17">
        <v>9</v>
      </c>
      <c r="B17" s="8"/>
      <c r="C17" s="8"/>
      <c r="D17" s="8"/>
      <c r="E17" s="8"/>
      <c r="F17" s="8"/>
      <c r="H17" s="8">
        <v>9</v>
      </c>
      <c r="I17" s="8"/>
      <c r="J17" s="8"/>
      <c r="K17" s="8"/>
      <c r="L17" s="8"/>
      <c r="M17" s="8"/>
      <c r="O17" s="17">
        <v>9</v>
      </c>
      <c r="P17" s="8"/>
      <c r="Q17" s="17"/>
      <c r="R17" s="8"/>
      <c r="S17" s="8"/>
      <c r="T17" s="8">
        <f t="shared" si="0"/>
        <v>0</v>
      </c>
      <c r="U17" s="8"/>
      <c r="V17" s="8"/>
      <c r="W17" s="8">
        <f t="shared" si="1"/>
        <v>0</v>
      </c>
      <c r="Y17" s="141">
        <v>9</v>
      </c>
      <c r="Z17" s="141"/>
      <c r="AA17" s="141"/>
      <c r="AB17" s="141"/>
      <c r="AC17" s="141"/>
      <c r="AD17" s="141"/>
      <c r="AE17" s="141">
        <f t="shared" si="10"/>
        <v>0</v>
      </c>
      <c r="AF17" s="141">
        <f t="shared" si="11"/>
        <v>0</v>
      </c>
      <c r="AG17" s="141"/>
      <c r="AH17" s="141">
        <f t="shared" si="12"/>
        <v>0</v>
      </c>
      <c r="AI17" s="141">
        <f t="shared" si="13"/>
        <v>0</v>
      </c>
      <c r="AK17" s="141">
        <v>9</v>
      </c>
      <c r="AL17" s="141"/>
      <c r="AM17" s="141"/>
      <c r="AN17" s="141"/>
      <c r="AO17" s="141"/>
      <c r="AP17" s="141">
        <f t="shared" si="2"/>
        <v>0</v>
      </c>
      <c r="AQ17" s="141">
        <f t="shared" si="3"/>
        <v>0</v>
      </c>
      <c r="AR17" s="141"/>
      <c r="AS17" s="141">
        <f t="shared" si="4"/>
        <v>0</v>
      </c>
      <c r="AT17" s="141">
        <f t="shared" si="5"/>
        <v>0</v>
      </c>
      <c r="AV17" s="141">
        <v>9</v>
      </c>
      <c r="AW17" s="141"/>
      <c r="AX17" s="141"/>
      <c r="AY17" s="141"/>
      <c r="AZ17" s="141"/>
      <c r="BA17" s="141">
        <f t="shared" si="6"/>
        <v>0</v>
      </c>
      <c r="BB17" s="141">
        <f t="shared" si="7"/>
        <v>0</v>
      </c>
      <c r="BC17" s="141"/>
      <c r="BD17" s="141">
        <f t="shared" si="8"/>
        <v>0</v>
      </c>
      <c r="BE17" s="141">
        <f t="shared" si="9"/>
        <v>0</v>
      </c>
    </row>
    <row r="18" spans="1:57" ht="12.75">
      <c r="A18" s="17">
        <v>10</v>
      </c>
      <c r="B18" s="8"/>
      <c r="C18" s="8"/>
      <c r="D18" s="8"/>
      <c r="E18" s="8"/>
      <c r="F18" s="8"/>
      <c r="H18" s="8">
        <v>10</v>
      </c>
      <c r="I18" s="8"/>
      <c r="J18" s="8"/>
      <c r="K18" s="8"/>
      <c r="L18" s="8"/>
      <c r="M18" s="8"/>
      <c r="O18" s="17">
        <v>10</v>
      </c>
      <c r="P18" s="8"/>
      <c r="Q18" s="17"/>
      <c r="R18" s="8"/>
      <c r="S18" s="8"/>
      <c r="T18" s="8">
        <f t="shared" si="0"/>
        <v>0</v>
      </c>
      <c r="U18" s="8"/>
      <c r="V18" s="8"/>
      <c r="W18" s="8">
        <f t="shared" si="1"/>
        <v>0</v>
      </c>
      <c r="Y18" s="141">
        <v>10</v>
      </c>
      <c r="Z18" s="142"/>
      <c r="AA18" s="141"/>
      <c r="AB18" s="141"/>
      <c r="AC18" s="141"/>
      <c r="AD18" s="141"/>
      <c r="AE18" s="141">
        <f t="shared" si="10"/>
        <v>0</v>
      </c>
      <c r="AF18" s="141">
        <f t="shared" si="11"/>
        <v>0</v>
      </c>
      <c r="AG18" s="141"/>
      <c r="AH18" s="141">
        <f t="shared" si="12"/>
        <v>0</v>
      </c>
      <c r="AI18" s="141">
        <f t="shared" si="13"/>
        <v>0</v>
      </c>
      <c r="AK18" s="141">
        <v>10</v>
      </c>
      <c r="AL18" s="142"/>
      <c r="AM18" s="141"/>
      <c r="AN18" s="141"/>
      <c r="AO18" s="141"/>
      <c r="AP18" s="141">
        <f t="shared" si="2"/>
        <v>0</v>
      </c>
      <c r="AQ18" s="141">
        <f t="shared" si="3"/>
        <v>0</v>
      </c>
      <c r="AR18" s="141"/>
      <c r="AS18" s="141">
        <f t="shared" si="4"/>
        <v>0</v>
      </c>
      <c r="AT18" s="141">
        <f t="shared" si="5"/>
        <v>0</v>
      </c>
      <c r="AV18" s="141">
        <v>10</v>
      </c>
      <c r="AW18" s="142"/>
      <c r="AX18" s="141"/>
      <c r="AY18" s="141"/>
      <c r="AZ18" s="141"/>
      <c r="BA18" s="141">
        <f t="shared" si="6"/>
        <v>0</v>
      </c>
      <c r="BB18" s="141">
        <f t="shared" si="7"/>
        <v>0</v>
      </c>
      <c r="BC18" s="141"/>
      <c r="BD18" s="141">
        <f t="shared" si="8"/>
        <v>0</v>
      </c>
      <c r="BE18" s="141">
        <f t="shared" si="9"/>
        <v>0</v>
      </c>
    </row>
    <row r="19" spans="1:57" ht="12.75">
      <c r="A19" s="17">
        <v>11</v>
      </c>
      <c r="B19" s="8"/>
      <c r="C19" s="8"/>
      <c r="D19" s="8"/>
      <c r="E19" s="8"/>
      <c r="F19" s="8"/>
      <c r="H19" s="8">
        <v>11</v>
      </c>
      <c r="I19" s="8"/>
      <c r="J19" s="8"/>
      <c r="K19" s="8"/>
      <c r="L19" s="8"/>
      <c r="M19" s="8"/>
      <c r="O19" s="17">
        <v>11</v>
      </c>
      <c r="P19" s="8"/>
      <c r="Q19" s="17"/>
      <c r="R19" s="8"/>
      <c r="S19" s="8"/>
      <c r="T19" s="8">
        <f t="shared" si="0"/>
        <v>0</v>
      </c>
      <c r="U19" s="8"/>
      <c r="V19" s="8"/>
      <c r="W19" s="8">
        <f t="shared" si="1"/>
        <v>0</v>
      </c>
      <c r="Y19" s="141">
        <v>11</v>
      </c>
      <c r="Z19" s="142"/>
      <c r="AA19" s="141"/>
      <c r="AB19" s="141"/>
      <c r="AC19" s="141"/>
      <c r="AD19" s="141"/>
      <c r="AE19" s="141">
        <f t="shared" si="10"/>
        <v>0</v>
      </c>
      <c r="AF19" s="141">
        <f t="shared" si="11"/>
        <v>0</v>
      </c>
      <c r="AG19" s="141"/>
      <c r="AH19" s="141">
        <f t="shared" si="12"/>
        <v>0</v>
      </c>
      <c r="AI19" s="141">
        <f t="shared" si="13"/>
        <v>0</v>
      </c>
      <c r="AK19" s="141">
        <v>11</v>
      </c>
      <c r="AL19" s="142"/>
      <c r="AM19" s="141"/>
      <c r="AN19" s="141"/>
      <c r="AO19" s="141"/>
      <c r="AP19" s="141">
        <f t="shared" si="2"/>
        <v>0</v>
      </c>
      <c r="AQ19" s="141">
        <f t="shared" si="3"/>
        <v>0</v>
      </c>
      <c r="AR19" s="141"/>
      <c r="AS19" s="141">
        <f t="shared" si="4"/>
        <v>0</v>
      </c>
      <c r="AT19" s="141">
        <f t="shared" si="5"/>
        <v>0</v>
      </c>
      <c r="AV19" s="141">
        <v>11</v>
      </c>
      <c r="AW19" s="142"/>
      <c r="AX19" s="141"/>
      <c r="AY19" s="141"/>
      <c r="AZ19" s="141"/>
      <c r="BA19" s="141">
        <f t="shared" si="6"/>
        <v>0</v>
      </c>
      <c r="BB19" s="141">
        <f t="shared" si="7"/>
        <v>0</v>
      </c>
      <c r="BC19" s="141"/>
      <c r="BD19" s="141">
        <f t="shared" si="8"/>
        <v>0</v>
      </c>
      <c r="BE19" s="141">
        <f t="shared" si="9"/>
        <v>0</v>
      </c>
    </row>
    <row r="20" spans="1:57" ht="12.75">
      <c r="A20" s="17">
        <v>12</v>
      </c>
      <c r="B20" s="8"/>
      <c r="C20" s="8"/>
      <c r="D20" s="8"/>
      <c r="E20" s="8"/>
      <c r="F20" s="8"/>
      <c r="H20" s="8">
        <v>12</v>
      </c>
      <c r="I20" s="8"/>
      <c r="J20" s="8"/>
      <c r="K20" s="8"/>
      <c r="L20" s="8"/>
      <c r="M20" s="8"/>
      <c r="O20" s="17">
        <v>12</v>
      </c>
      <c r="P20" s="8"/>
      <c r="Q20" s="17"/>
      <c r="R20" s="8"/>
      <c r="S20" s="8"/>
      <c r="T20" s="8">
        <f t="shared" si="0"/>
        <v>0</v>
      </c>
      <c r="U20" s="8"/>
      <c r="V20" s="8"/>
      <c r="W20" s="8">
        <f t="shared" si="1"/>
        <v>0</v>
      </c>
      <c r="Y20" s="141">
        <v>12</v>
      </c>
      <c r="Z20" s="141"/>
      <c r="AA20" s="141"/>
      <c r="AB20" s="141"/>
      <c r="AC20" s="141"/>
      <c r="AD20" s="141"/>
      <c r="AE20" s="141">
        <f t="shared" si="10"/>
        <v>0</v>
      </c>
      <c r="AF20" s="141">
        <f t="shared" si="11"/>
        <v>0</v>
      </c>
      <c r="AG20" s="141"/>
      <c r="AH20" s="141">
        <f t="shared" si="12"/>
        <v>0</v>
      </c>
      <c r="AI20" s="141">
        <f t="shared" si="13"/>
        <v>0</v>
      </c>
      <c r="AK20" s="141">
        <v>12</v>
      </c>
      <c r="AL20" s="141"/>
      <c r="AM20" s="141"/>
      <c r="AN20" s="141"/>
      <c r="AO20" s="141"/>
      <c r="AP20" s="141">
        <f t="shared" si="2"/>
        <v>0</v>
      </c>
      <c r="AQ20" s="141">
        <f t="shared" si="3"/>
        <v>0</v>
      </c>
      <c r="AR20" s="141"/>
      <c r="AS20" s="141">
        <f t="shared" si="4"/>
        <v>0</v>
      </c>
      <c r="AT20" s="141">
        <f t="shared" si="5"/>
        <v>0</v>
      </c>
      <c r="AV20" s="141">
        <v>12</v>
      </c>
      <c r="AW20" s="141"/>
      <c r="AX20" s="141"/>
      <c r="AY20" s="141"/>
      <c r="AZ20" s="141"/>
      <c r="BA20" s="141">
        <f t="shared" si="6"/>
        <v>0</v>
      </c>
      <c r="BB20" s="141">
        <f t="shared" si="7"/>
        <v>0</v>
      </c>
      <c r="BC20" s="141"/>
      <c r="BD20" s="141">
        <f t="shared" si="8"/>
        <v>0</v>
      </c>
      <c r="BE20" s="141">
        <f t="shared" si="9"/>
        <v>0</v>
      </c>
    </row>
    <row r="21" spans="1:57" ht="12.75">
      <c r="A21" s="17">
        <v>13</v>
      </c>
      <c r="B21" s="8"/>
      <c r="C21" s="8"/>
      <c r="D21" s="8"/>
      <c r="E21" s="8"/>
      <c r="F21" s="8"/>
      <c r="H21" s="8">
        <v>13</v>
      </c>
      <c r="I21" s="8"/>
      <c r="J21" s="8"/>
      <c r="K21" s="8"/>
      <c r="L21" s="8"/>
      <c r="M21" s="8"/>
      <c r="O21" s="17">
        <v>13</v>
      </c>
      <c r="P21" s="8"/>
      <c r="Q21" s="17"/>
      <c r="R21" s="8"/>
      <c r="S21" s="8"/>
      <c r="T21" s="8">
        <f t="shared" si="0"/>
        <v>0</v>
      </c>
      <c r="U21" s="8"/>
      <c r="V21" s="8"/>
      <c r="W21" s="8">
        <f t="shared" si="1"/>
        <v>0</v>
      </c>
      <c r="Y21" s="141">
        <v>13</v>
      </c>
      <c r="Z21" s="142"/>
      <c r="AA21" s="141"/>
      <c r="AB21" s="141"/>
      <c r="AC21" s="141"/>
      <c r="AD21" s="141"/>
      <c r="AE21" s="141">
        <f t="shared" si="10"/>
        <v>0</v>
      </c>
      <c r="AF21" s="141">
        <f t="shared" si="11"/>
        <v>0</v>
      </c>
      <c r="AG21" s="141"/>
      <c r="AH21" s="141">
        <f t="shared" si="12"/>
        <v>0</v>
      </c>
      <c r="AI21" s="141">
        <f t="shared" si="13"/>
        <v>0</v>
      </c>
      <c r="AK21" s="141">
        <v>13</v>
      </c>
      <c r="AL21" s="142"/>
      <c r="AM21" s="141"/>
      <c r="AN21" s="141"/>
      <c r="AO21" s="141"/>
      <c r="AP21" s="141">
        <f t="shared" si="2"/>
        <v>0</v>
      </c>
      <c r="AQ21" s="141">
        <f t="shared" si="3"/>
        <v>0</v>
      </c>
      <c r="AR21" s="141"/>
      <c r="AS21" s="141">
        <f t="shared" si="4"/>
        <v>0</v>
      </c>
      <c r="AT21" s="141">
        <f t="shared" si="5"/>
        <v>0</v>
      </c>
      <c r="AV21" s="141">
        <v>13</v>
      </c>
      <c r="AW21" s="142"/>
      <c r="AX21" s="141"/>
      <c r="AY21" s="141"/>
      <c r="AZ21" s="141"/>
      <c r="BA21" s="141">
        <f t="shared" si="6"/>
        <v>0</v>
      </c>
      <c r="BB21" s="141">
        <f t="shared" si="7"/>
        <v>0</v>
      </c>
      <c r="BC21" s="141"/>
      <c r="BD21" s="141">
        <f t="shared" si="8"/>
        <v>0</v>
      </c>
      <c r="BE21" s="141">
        <f t="shared" si="9"/>
        <v>0</v>
      </c>
    </row>
    <row r="22" spans="1:57" ht="12.75">
      <c r="A22" s="17">
        <v>14</v>
      </c>
      <c r="B22" s="8"/>
      <c r="C22" s="8"/>
      <c r="D22" s="8"/>
      <c r="E22" s="8"/>
      <c r="F22" s="8"/>
      <c r="H22" s="8">
        <v>14</v>
      </c>
      <c r="I22" s="8"/>
      <c r="J22" s="8"/>
      <c r="K22" s="8"/>
      <c r="L22" s="8"/>
      <c r="M22" s="8"/>
      <c r="O22" s="17">
        <v>14</v>
      </c>
      <c r="P22" s="8"/>
      <c r="Q22" s="17"/>
      <c r="R22" s="8"/>
      <c r="S22" s="8"/>
      <c r="T22" s="8">
        <f t="shared" si="0"/>
        <v>0</v>
      </c>
      <c r="U22" s="8"/>
      <c r="V22" s="8"/>
      <c r="W22" s="8">
        <f t="shared" si="1"/>
        <v>0</v>
      </c>
      <c r="Y22" s="141">
        <v>14</v>
      </c>
      <c r="Z22" s="142"/>
      <c r="AA22" s="141"/>
      <c r="AB22" s="141"/>
      <c r="AC22" s="141"/>
      <c r="AD22" s="141"/>
      <c r="AE22" s="141">
        <f t="shared" si="10"/>
        <v>0</v>
      </c>
      <c r="AF22" s="141">
        <f t="shared" si="11"/>
        <v>0</v>
      </c>
      <c r="AG22" s="141"/>
      <c r="AH22" s="141">
        <f t="shared" si="12"/>
        <v>0</v>
      </c>
      <c r="AI22" s="141">
        <f t="shared" si="13"/>
        <v>0</v>
      </c>
      <c r="AK22" s="141">
        <v>14</v>
      </c>
      <c r="AL22" s="142"/>
      <c r="AM22" s="141"/>
      <c r="AN22" s="141"/>
      <c r="AO22" s="141"/>
      <c r="AP22" s="141">
        <f t="shared" si="2"/>
        <v>0</v>
      </c>
      <c r="AQ22" s="141">
        <f t="shared" si="3"/>
        <v>0</v>
      </c>
      <c r="AR22" s="141"/>
      <c r="AS22" s="141">
        <f t="shared" si="4"/>
        <v>0</v>
      </c>
      <c r="AT22" s="141">
        <f t="shared" si="5"/>
        <v>0</v>
      </c>
      <c r="AV22" s="141">
        <v>14</v>
      </c>
      <c r="AW22" s="142"/>
      <c r="AX22" s="141"/>
      <c r="AY22" s="141"/>
      <c r="AZ22" s="141"/>
      <c r="BA22" s="141">
        <f t="shared" si="6"/>
        <v>0</v>
      </c>
      <c r="BB22" s="141">
        <f t="shared" si="7"/>
        <v>0</v>
      </c>
      <c r="BC22" s="141"/>
      <c r="BD22" s="141">
        <f t="shared" si="8"/>
        <v>0</v>
      </c>
      <c r="BE22" s="141">
        <f t="shared" si="9"/>
        <v>0</v>
      </c>
    </row>
    <row r="23" spans="1:57" ht="12.75">
      <c r="A23" s="17">
        <v>15</v>
      </c>
      <c r="B23" s="8"/>
      <c r="C23" s="8"/>
      <c r="D23" s="8"/>
      <c r="E23" s="8"/>
      <c r="F23" s="8"/>
      <c r="H23" s="8">
        <v>15</v>
      </c>
      <c r="I23" s="8"/>
      <c r="J23" s="8"/>
      <c r="K23" s="8"/>
      <c r="L23" s="8"/>
      <c r="M23" s="8"/>
      <c r="O23" s="17">
        <v>15</v>
      </c>
      <c r="P23" s="8"/>
      <c r="Q23" s="17"/>
      <c r="R23" s="8"/>
      <c r="S23" s="8"/>
      <c r="T23" s="8">
        <f t="shared" si="0"/>
        <v>0</v>
      </c>
      <c r="U23" s="8"/>
      <c r="V23" s="8"/>
      <c r="W23" s="8">
        <f t="shared" si="1"/>
        <v>0</v>
      </c>
      <c r="Y23" s="141">
        <v>15</v>
      </c>
      <c r="Z23" s="141"/>
      <c r="AA23" s="141"/>
      <c r="AB23" s="141"/>
      <c r="AC23" s="141"/>
      <c r="AD23" s="141"/>
      <c r="AE23" s="141">
        <f t="shared" si="10"/>
        <v>0</v>
      </c>
      <c r="AF23" s="141">
        <f t="shared" si="11"/>
        <v>0</v>
      </c>
      <c r="AG23" s="141"/>
      <c r="AH23" s="141">
        <f t="shared" si="12"/>
        <v>0</v>
      </c>
      <c r="AI23" s="141">
        <f t="shared" si="13"/>
        <v>0</v>
      </c>
      <c r="AK23" s="141">
        <v>15</v>
      </c>
      <c r="AL23" s="141"/>
      <c r="AM23" s="141"/>
      <c r="AN23" s="141"/>
      <c r="AO23" s="141"/>
      <c r="AP23" s="141">
        <f t="shared" si="2"/>
        <v>0</v>
      </c>
      <c r="AQ23" s="141">
        <f t="shared" si="3"/>
        <v>0</v>
      </c>
      <c r="AR23" s="141"/>
      <c r="AS23" s="141">
        <f t="shared" si="4"/>
        <v>0</v>
      </c>
      <c r="AT23" s="141">
        <f t="shared" si="5"/>
        <v>0</v>
      </c>
      <c r="AV23" s="141">
        <v>15</v>
      </c>
      <c r="AW23" s="141"/>
      <c r="AX23" s="141"/>
      <c r="AY23" s="141"/>
      <c r="AZ23" s="141"/>
      <c r="BA23" s="141">
        <f t="shared" si="6"/>
        <v>0</v>
      </c>
      <c r="BB23" s="141">
        <f t="shared" si="7"/>
        <v>0</v>
      </c>
      <c r="BC23" s="141"/>
      <c r="BD23" s="141">
        <f t="shared" si="8"/>
        <v>0</v>
      </c>
      <c r="BE23" s="141">
        <f t="shared" si="9"/>
        <v>0</v>
      </c>
    </row>
    <row r="24" spans="1:57" ht="12.75">
      <c r="A24" s="17">
        <v>16</v>
      </c>
      <c r="B24" s="8"/>
      <c r="C24" s="8"/>
      <c r="D24" s="8"/>
      <c r="E24" s="8"/>
      <c r="F24" s="8"/>
      <c r="H24" s="8">
        <v>16</v>
      </c>
      <c r="I24" s="8"/>
      <c r="J24" s="8"/>
      <c r="K24" s="8"/>
      <c r="L24" s="8"/>
      <c r="M24" s="8"/>
      <c r="O24" s="17">
        <v>16</v>
      </c>
      <c r="P24" s="8"/>
      <c r="Q24" s="17"/>
      <c r="R24" s="8"/>
      <c r="S24" s="8"/>
      <c r="T24" s="8">
        <f t="shared" si="0"/>
        <v>0</v>
      </c>
      <c r="U24" s="8"/>
      <c r="V24" s="8"/>
      <c r="W24" s="8">
        <f t="shared" si="1"/>
        <v>0</v>
      </c>
      <c r="Y24" s="141">
        <v>16</v>
      </c>
      <c r="Z24" s="142"/>
      <c r="AA24" s="141"/>
      <c r="AB24" s="141"/>
      <c r="AC24" s="141"/>
      <c r="AD24" s="141"/>
      <c r="AE24" s="141">
        <f t="shared" si="10"/>
        <v>0</v>
      </c>
      <c r="AF24" s="141">
        <f t="shared" si="11"/>
        <v>0</v>
      </c>
      <c r="AG24" s="141"/>
      <c r="AH24" s="141">
        <f t="shared" si="12"/>
        <v>0</v>
      </c>
      <c r="AI24" s="141">
        <f t="shared" si="13"/>
        <v>0</v>
      </c>
      <c r="AK24" s="141">
        <v>16</v>
      </c>
      <c r="AL24" s="142"/>
      <c r="AM24" s="141"/>
      <c r="AN24" s="141"/>
      <c r="AO24" s="141"/>
      <c r="AP24" s="141">
        <f t="shared" si="2"/>
        <v>0</v>
      </c>
      <c r="AQ24" s="141">
        <f t="shared" si="3"/>
        <v>0</v>
      </c>
      <c r="AR24" s="141"/>
      <c r="AS24" s="141">
        <f t="shared" si="4"/>
        <v>0</v>
      </c>
      <c r="AT24" s="141">
        <f t="shared" si="5"/>
        <v>0</v>
      </c>
      <c r="AV24" s="141">
        <v>16</v>
      </c>
      <c r="AW24" s="142"/>
      <c r="AX24" s="141"/>
      <c r="AY24" s="141"/>
      <c r="AZ24" s="141"/>
      <c r="BA24" s="141">
        <f t="shared" si="6"/>
        <v>0</v>
      </c>
      <c r="BB24" s="141">
        <f t="shared" si="7"/>
        <v>0</v>
      </c>
      <c r="BC24" s="141"/>
      <c r="BD24" s="141">
        <f t="shared" si="8"/>
        <v>0</v>
      </c>
      <c r="BE24" s="141">
        <f t="shared" si="9"/>
        <v>0</v>
      </c>
    </row>
    <row r="25" spans="1:57" ht="12.75">
      <c r="A25" s="17">
        <v>17</v>
      </c>
      <c r="B25" s="8"/>
      <c r="C25" s="8"/>
      <c r="D25" s="8"/>
      <c r="E25" s="8"/>
      <c r="F25" s="8"/>
      <c r="H25" s="8">
        <v>17</v>
      </c>
      <c r="I25" s="8"/>
      <c r="J25" s="8"/>
      <c r="K25" s="8"/>
      <c r="L25" s="8"/>
      <c r="M25" s="8"/>
      <c r="O25" s="17">
        <v>17</v>
      </c>
      <c r="P25" s="8"/>
      <c r="Q25" s="17"/>
      <c r="R25" s="8"/>
      <c r="S25" s="8"/>
      <c r="T25" s="8">
        <f t="shared" si="0"/>
        <v>0</v>
      </c>
      <c r="U25" s="8"/>
      <c r="V25" s="8"/>
      <c r="W25" s="8">
        <f t="shared" si="1"/>
        <v>0</v>
      </c>
      <c r="Y25" s="141">
        <v>17</v>
      </c>
      <c r="Z25" s="142"/>
      <c r="AA25" s="141"/>
      <c r="AB25" s="141"/>
      <c r="AC25" s="141"/>
      <c r="AD25" s="141"/>
      <c r="AE25" s="141">
        <f t="shared" si="10"/>
        <v>0</v>
      </c>
      <c r="AF25" s="141">
        <f t="shared" si="11"/>
        <v>0</v>
      </c>
      <c r="AG25" s="141"/>
      <c r="AH25" s="141">
        <f t="shared" si="12"/>
        <v>0</v>
      </c>
      <c r="AI25" s="141">
        <f t="shared" si="13"/>
        <v>0</v>
      </c>
      <c r="AK25" s="141">
        <v>17</v>
      </c>
      <c r="AL25" s="142"/>
      <c r="AM25" s="141"/>
      <c r="AN25" s="141"/>
      <c r="AO25" s="141"/>
      <c r="AP25" s="141">
        <f t="shared" si="2"/>
        <v>0</v>
      </c>
      <c r="AQ25" s="141">
        <f t="shared" si="3"/>
        <v>0</v>
      </c>
      <c r="AR25" s="141"/>
      <c r="AS25" s="141">
        <f t="shared" si="4"/>
        <v>0</v>
      </c>
      <c r="AT25" s="141">
        <f t="shared" si="5"/>
        <v>0</v>
      </c>
      <c r="AV25" s="141">
        <v>17</v>
      </c>
      <c r="AW25" s="142"/>
      <c r="AX25" s="141"/>
      <c r="AY25" s="141"/>
      <c r="AZ25" s="141"/>
      <c r="BA25" s="141">
        <f t="shared" si="6"/>
        <v>0</v>
      </c>
      <c r="BB25" s="141">
        <f t="shared" si="7"/>
        <v>0</v>
      </c>
      <c r="BC25" s="141"/>
      <c r="BD25" s="141">
        <f t="shared" si="8"/>
        <v>0</v>
      </c>
      <c r="BE25" s="141">
        <f t="shared" si="9"/>
        <v>0</v>
      </c>
    </row>
    <row r="26" spans="1:57" ht="12.75">
      <c r="A26" s="17">
        <v>18</v>
      </c>
      <c r="B26" s="8"/>
      <c r="C26" s="8"/>
      <c r="D26" s="8"/>
      <c r="E26" s="8"/>
      <c r="F26" s="8"/>
      <c r="H26" s="8">
        <v>18</v>
      </c>
      <c r="I26" s="8"/>
      <c r="J26" s="8"/>
      <c r="K26" s="8"/>
      <c r="L26" s="8"/>
      <c r="M26" s="8"/>
      <c r="O26" s="17">
        <v>18</v>
      </c>
      <c r="P26" s="8"/>
      <c r="Q26" s="17"/>
      <c r="R26" s="8"/>
      <c r="S26" s="8"/>
      <c r="T26" s="8">
        <f t="shared" si="0"/>
        <v>0</v>
      </c>
      <c r="U26" s="8"/>
      <c r="V26" s="8"/>
      <c r="W26" s="8">
        <f t="shared" si="1"/>
        <v>0</v>
      </c>
      <c r="Y26" s="141">
        <v>18</v>
      </c>
      <c r="Z26" s="141"/>
      <c r="AA26" s="141"/>
      <c r="AB26" s="141"/>
      <c r="AC26" s="141"/>
      <c r="AD26" s="141"/>
      <c r="AE26" s="141">
        <f t="shared" si="10"/>
        <v>0</v>
      </c>
      <c r="AF26" s="141">
        <f t="shared" si="11"/>
        <v>0</v>
      </c>
      <c r="AG26" s="141"/>
      <c r="AH26" s="141">
        <f t="shared" si="12"/>
        <v>0</v>
      </c>
      <c r="AI26" s="141">
        <f t="shared" si="13"/>
        <v>0</v>
      </c>
      <c r="AK26" s="141">
        <v>18</v>
      </c>
      <c r="AL26" s="141"/>
      <c r="AM26" s="141"/>
      <c r="AN26" s="141"/>
      <c r="AO26" s="141"/>
      <c r="AP26" s="141">
        <f t="shared" si="2"/>
        <v>0</v>
      </c>
      <c r="AQ26" s="141">
        <f t="shared" si="3"/>
        <v>0</v>
      </c>
      <c r="AR26" s="141"/>
      <c r="AS26" s="141">
        <f t="shared" si="4"/>
        <v>0</v>
      </c>
      <c r="AT26" s="141">
        <f t="shared" si="5"/>
        <v>0</v>
      </c>
      <c r="AV26" s="141">
        <v>18</v>
      </c>
      <c r="AW26" s="141"/>
      <c r="AX26" s="141"/>
      <c r="AY26" s="141"/>
      <c r="AZ26" s="141"/>
      <c r="BA26" s="141">
        <f t="shared" si="6"/>
        <v>0</v>
      </c>
      <c r="BB26" s="141">
        <f t="shared" si="7"/>
        <v>0</v>
      </c>
      <c r="BC26" s="141"/>
      <c r="BD26" s="141">
        <f t="shared" si="8"/>
        <v>0</v>
      </c>
      <c r="BE26" s="141">
        <f t="shared" si="9"/>
        <v>0</v>
      </c>
    </row>
    <row r="27" spans="1:57" ht="12.75">
      <c r="A27" s="17">
        <v>19</v>
      </c>
      <c r="B27" s="8"/>
      <c r="C27" s="8"/>
      <c r="D27" s="8"/>
      <c r="E27" s="8"/>
      <c r="F27" s="8"/>
      <c r="H27" s="8">
        <v>19</v>
      </c>
      <c r="I27" s="8"/>
      <c r="J27" s="8"/>
      <c r="K27" s="8"/>
      <c r="L27" s="8"/>
      <c r="M27" s="8"/>
      <c r="O27" s="17">
        <v>19</v>
      </c>
      <c r="P27" s="8"/>
      <c r="Q27" s="17"/>
      <c r="R27" s="8"/>
      <c r="S27" s="8"/>
      <c r="T27" s="8">
        <f t="shared" si="0"/>
        <v>0</v>
      </c>
      <c r="U27" s="8"/>
      <c r="V27" s="8"/>
      <c r="W27" s="8">
        <f t="shared" si="1"/>
        <v>0</v>
      </c>
      <c r="Y27" s="141">
        <v>19</v>
      </c>
      <c r="Z27" s="142"/>
      <c r="AA27" s="141"/>
      <c r="AB27" s="141"/>
      <c r="AC27" s="141"/>
      <c r="AD27" s="141"/>
      <c r="AE27" s="141">
        <f t="shared" si="10"/>
        <v>0</v>
      </c>
      <c r="AF27" s="141">
        <f t="shared" si="11"/>
        <v>0</v>
      </c>
      <c r="AG27" s="141"/>
      <c r="AH27" s="141">
        <f t="shared" si="12"/>
        <v>0</v>
      </c>
      <c r="AI27" s="141">
        <f t="shared" si="13"/>
        <v>0</v>
      </c>
      <c r="AK27" s="141">
        <v>19</v>
      </c>
      <c r="AL27" s="142"/>
      <c r="AM27" s="141"/>
      <c r="AN27" s="141"/>
      <c r="AO27" s="141"/>
      <c r="AP27" s="141">
        <f t="shared" si="2"/>
        <v>0</v>
      </c>
      <c r="AQ27" s="141">
        <f t="shared" si="3"/>
        <v>0</v>
      </c>
      <c r="AR27" s="141"/>
      <c r="AS27" s="141">
        <f t="shared" si="4"/>
        <v>0</v>
      </c>
      <c r="AT27" s="141">
        <f t="shared" si="5"/>
        <v>0</v>
      </c>
      <c r="AV27" s="141">
        <v>19</v>
      </c>
      <c r="AW27" s="142"/>
      <c r="AX27" s="141"/>
      <c r="AY27" s="141"/>
      <c r="AZ27" s="141"/>
      <c r="BA27" s="141">
        <f t="shared" si="6"/>
        <v>0</v>
      </c>
      <c r="BB27" s="141">
        <f t="shared" si="7"/>
        <v>0</v>
      </c>
      <c r="BC27" s="141"/>
      <c r="BD27" s="141">
        <f t="shared" si="8"/>
        <v>0</v>
      </c>
      <c r="BE27" s="141">
        <f t="shared" si="9"/>
        <v>0</v>
      </c>
    </row>
    <row r="28" spans="1:57" ht="12.75">
      <c r="A28" s="17">
        <v>20</v>
      </c>
      <c r="B28" s="8"/>
      <c r="C28" s="8"/>
      <c r="D28" s="8"/>
      <c r="E28" s="8"/>
      <c r="F28" s="8"/>
      <c r="H28" s="8">
        <v>20</v>
      </c>
      <c r="I28" s="8"/>
      <c r="J28" s="8"/>
      <c r="K28" s="8"/>
      <c r="L28" s="8"/>
      <c r="M28" s="8"/>
      <c r="O28" s="17">
        <v>20</v>
      </c>
      <c r="P28" s="8"/>
      <c r="Q28" s="17"/>
      <c r="R28" s="8"/>
      <c r="S28" s="8"/>
      <c r="T28" s="8">
        <f t="shared" si="0"/>
        <v>0</v>
      </c>
      <c r="U28" s="8"/>
      <c r="V28" s="8"/>
      <c r="W28" s="8">
        <f t="shared" si="1"/>
        <v>0</v>
      </c>
      <c r="Y28" s="141">
        <v>20</v>
      </c>
      <c r="Z28" s="142"/>
      <c r="AA28" s="141"/>
      <c r="AB28" s="141"/>
      <c r="AC28" s="141"/>
      <c r="AD28" s="141"/>
      <c r="AE28" s="141">
        <f t="shared" si="10"/>
        <v>0</v>
      </c>
      <c r="AF28" s="141">
        <f t="shared" si="11"/>
        <v>0</v>
      </c>
      <c r="AG28" s="141"/>
      <c r="AH28" s="141">
        <f t="shared" si="12"/>
        <v>0</v>
      </c>
      <c r="AI28" s="141">
        <f t="shared" si="13"/>
        <v>0</v>
      </c>
      <c r="AK28" s="141">
        <v>20</v>
      </c>
      <c r="AL28" s="142"/>
      <c r="AM28" s="141"/>
      <c r="AN28" s="141"/>
      <c r="AO28" s="141"/>
      <c r="AP28" s="141">
        <f t="shared" si="2"/>
        <v>0</v>
      </c>
      <c r="AQ28" s="141">
        <f t="shared" si="3"/>
        <v>0</v>
      </c>
      <c r="AR28" s="141"/>
      <c r="AS28" s="141">
        <f t="shared" si="4"/>
        <v>0</v>
      </c>
      <c r="AT28" s="141">
        <f t="shared" si="5"/>
        <v>0</v>
      </c>
      <c r="AV28" s="141">
        <v>20</v>
      </c>
      <c r="AW28" s="142"/>
      <c r="AX28" s="141"/>
      <c r="AY28" s="141"/>
      <c r="AZ28" s="141"/>
      <c r="BA28" s="141">
        <f t="shared" si="6"/>
        <v>0</v>
      </c>
      <c r="BB28" s="141">
        <f t="shared" si="7"/>
        <v>0</v>
      </c>
      <c r="BC28" s="141"/>
      <c r="BD28" s="141">
        <f t="shared" si="8"/>
        <v>0</v>
      </c>
      <c r="BE28" s="141">
        <f t="shared" si="9"/>
        <v>0</v>
      </c>
    </row>
    <row r="29" spans="1:57" ht="12.75">
      <c r="A29" s="17">
        <v>21</v>
      </c>
      <c r="B29" s="8"/>
      <c r="C29" s="8"/>
      <c r="D29" s="8"/>
      <c r="E29" s="8"/>
      <c r="F29" s="8"/>
      <c r="H29" s="8">
        <v>21</v>
      </c>
      <c r="I29" s="8"/>
      <c r="J29" s="8"/>
      <c r="K29" s="8"/>
      <c r="L29" s="8"/>
      <c r="M29" s="8"/>
      <c r="O29" s="17">
        <v>21</v>
      </c>
      <c r="P29" s="8"/>
      <c r="Q29" s="8"/>
      <c r="R29" s="8"/>
      <c r="S29" s="8"/>
      <c r="T29" s="8">
        <f t="shared" si="0"/>
        <v>0</v>
      </c>
      <c r="U29" s="8"/>
      <c r="V29" s="8"/>
      <c r="W29" s="8">
        <f t="shared" si="1"/>
        <v>0</v>
      </c>
      <c r="Y29" s="141">
        <v>21</v>
      </c>
      <c r="Z29" s="141"/>
      <c r="AA29" s="141"/>
      <c r="AB29" s="141"/>
      <c r="AC29" s="141"/>
      <c r="AD29" s="141"/>
      <c r="AE29" s="141">
        <f t="shared" si="10"/>
        <v>0</v>
      </c>
      <c r="AF29" s="141">
        <f t="shared" si="11"/>
        <v>0</v>
      </c>
      <c r="AG29" s="141"/>
      <c r="AH29" s="141">
        <f t="shared" si="12"/>
        <v>0</v>
      </c>
      <c r="AI29" s="141">
        <f t="shared" si="13"/>
        <v>0</v>
      </c>
      <c r="AK29" s="141">
        <v>21</v>
      </c>
      <c r="AL29" s="141"/>
      <c r="AM29" s="141"/>
      <c r="AN29" s="141"/>
      <c r="AO29" s="141"/>
      <c r="AP29" s="141">
        <f t="shared" si="2"/>
        <v>0</v>
      </c>
      <c r="AQ29" s="141">
        <f t="shared" si="3"/>
        <v>0</v>
      </c>
      <c r="AR29" s="141"/>
      <c r="AS29" s="141">
        <f t="shared" si="4"/>
        <v>0</v>
      </c>
      <c r="AT29" s="141">
        <f t="shared" si="5"/>
        <v>0</v>
      </c>
      <c r="AV29" s="141">
        <v>21</v>
      </c>
      <c r="AW29" s="141"/>
      <c r="AX29" s="141"/>
      <c r="AY29" s="141"/>
      <c r="AZ29" s="141"/>
      <c r="BA29" s="141">
        <f t="shared" si="6"/>
        <v>0</v>
      </c>
      <c r="BB29" s="141">
        <f t="shared" si="7"/>
        <v>0</v>
      </c>
      <c r="BC29" s="141"/>
      <c r="BD29" s="141">
        <f t="shared" si="8"/>
        <v>0</v>
      </c>
      <c r="BE29" s="141">
        <f t="shared" si="9"/>
        <v>0</v>
      </c>
    </row>
    <row r="30" spans="1:57" ht="12.75">
      <c r="A30" s="17">
        <v>22</v>
      </c>
      <c r="B30" s="8"/>
      <c r="C30" s="8"/>
      <c r="D30" s="8"/>
      <c r="E30" s="8"/>
      <c r="F30" s="8"/>
      <c r="H30" s="8">
        <v>22</v>
      </c>
      <c r="I30" s="8"/>
      <c r="J30" s="8"/>
      <c r="K30" s="8"/>
      <c r="L30" s="8"/>
      <c r="M30" s="8"/>
      <c r="O30" s="17">
        <v>22</v>
      </c>
      <c r="P30" s="8"/>
      <c r="Q30" s="8"/>
      <c r="R30" s="8"/>
      <c r="S30" s="8"/>
      <c r="T30" s="8">
        <f t="shared" si="0"/>
        <v>0</v>
      </c>
      <c r="U30" s="8"/>
      <c r="V30" s="8"/>
      <c r="W30" s="8">
        <f t="shared" si="1"/>
        <v>0</v>
      </c>
      <c r="Y30" s="141">
        <v>22</v>
      </c>
      <c r="Z30" s="142"/>
      <c r="AA30" s="141"/>
      <c r="AB30" s="141"/>
      <c r="AC30" s="141"/>
      <c r="AD30" s="141"/>
      <c r="AE30" s="141">
        <f t="shared" si="10"/>
        <v>0</v>
      </c>
      <c r="AF30" s="141">
        <f t="shared" si="11"/>
        <v>0</v>
      </c>
      <c r="AG30" s="141"/>
      <c r="AH30" s="141">
        <f t="shared" si="12"/>
        <v>0</v>
      </c>
      <c r="AI30" s="141">
        <f t="shared" si="13"/>
        <v>0</v>
      </c>
      <c r="AK30" s="141">
        <v>22</v>
      </c>
      <c r="AL30" s="142"/>
      <c r="AM30" s="141"/>
      <c r="AN30" s="141"/>
      <c r="AO30" s="141"/>
      <c r="AP30" s="141">
        <f t="shared" si="2"/>
        <v>0</v>
      </c>
      <c r="AQ30" s="141">
        <f t="shared" si="3"/>
        <v>0</v>
      </c>
      <c r="AR30" s="141"/>
      <c r="AS30" s="141">
        <f t="shared" si="4"/>
        <v>0</v>
      </c>
      <c r="AT30" s="141">
        <f t="shared" si="5"/>
        <v>0</v>
      </c>
      <c r="AV30" s="141">
        <v>22</v>
      </c>
      <c r="AW30" s="142"/>
      <c r="AX30" s="141"/>
      <c r="AY30" s="141"/>
      <c r="AZ30" s="141"/>
      <c r="BA30" s="141">
        <f t="shared" si="6"/>
        <v>0</v>
      </c>
      <c r="BB30" s="141">
        <f t="shared" si="7"/>
        <v>0</v>
      </c>
      <c r="BC30" s="141"/>
      <c r="BD30" s="141">
        <f t="shared" si="8"/>
        <v>0</v>
      </c>
      <c r="BE30" s="141">
        <f t="shared" si="9"/>
        <v>0</v>
      </c>
    </row>
    <row r="31" spans="1:57" ht="12.75">
      <c r="A31" s="17">
        <v>23</v>
      </c>
      <c r="B31" s="8"/>
      <c r="C31" s="8"/>
      <c r="D31" s="8"/>
      <c r="E31" s="8"/>
      <c r="F31" s="8"/>
      <c r="H31" s="8">
        <v>23</v>
      </c>
      <c r="I31" s="8"/>
      <c r="J31" s="8"/>
      <c r="K31" s="8"/>
      <c r="L31" s="8"/>
      <c r="M31" s="8"/>
      <c r="O31" s="17">
        <v>23</v>
      </c>
      <c r="P31" s="8"/>
      <c r="Q31" s="8"/>
      <c r="R31" s="8"/>
      <c r="S31" s="8"/>
      <c r="T31" s="8">
        <f t="shared" si="0"/>
        <v>0</v>
      </c>
      <c r="U31" s="8"/>
      <c r="V31" s="8"/>
      <c r="W31" s="8">
        <f t="shared" si="1"/>
        <v>0</v>
      </c>
      <c r="Y31" s="141">
        <v>23</v>
      </c>
      <c r="Z31" s="142"/>
      <c r="AA31" s="141"/>
      <c r="AB31" s="141"/>
      <c r="AC31" s="141"/>
      <c r="AD31" s="141"/>
      <c r="AE31" s="141">
        <f t="shared" si="10"/>
        <v>0</v>
      </c>
      <c r="AF31" s="141">
        <f t="shared" si="11"/>
        <v>0</v>
      </c>
      <c r="AG31" s="141"/>
      <c r="AH31" s="141">
        <f t="shared" si="12"/>
        <v>0</v>
      </c>
      <c r="AI31" s="141">
        <f t="shared" si="13"/>
        <v>0</v>
      </c>
      <c r="AK31" s="141">
        <v>23</v>
      </c>
      <c r="AL31" s="142"/>
      <c r="AM31" s="141"/>
      <c r="AN31" s="141"/>
      <c r="AO31" s="141"/>
      <c r="AP31" s="141">
        <f t="shared" si="2"/>
        <v>0</v>
      </c>
      <c r="AQ31" s="141">
        <f t="shared" si="3"/>
        <v>0</v>
      </c>
      <c r="AR31" s="141"/>
      <c r="AS31" s="141">
        <f t="shared" si="4"/>
        <v>0</v>
      </c>
      <c r="AT31" s="141">
        <f t="shared" si="5"/>
        <v>0</v>
      </c>
      <c r="AV31" s="141">
        <v>23</v>
      </c>
      <c r="AW31" s="142"/>
      <c r="AX31" s="141"/>
      <c r="AY31" s="141"/>
      <c r="AZ31" s="141"/>
      <c r="BA31" s="141">
        <f t="shared" si="6"/>
        <v>0</v>
      </c>
      <c r="BB31" s="141">
        <f t="shared" si="7"/>
        <v>0</v>
      </c>
      <c r="BC31" s="141"/>
      <c r="BD31" s="141">
        <f t="shared" si="8"/>
        <v>0</v>
      </c>
      <c r="BE31" s="141">
        <f t="shared" si="9"/>
        <v>0</v>
      </c>
    </row>
    <row r="32" spans="1:57" ht="12.75">
      <c r="A32" s="17">
        <v>24</v>
      </c>
      <c r="B32" s="8"/>
      <c r="C32" s="8"/>
      <c r="D32" s="8"/>
      <c r="E32" s="8"/>
      <c r="F32" s="8"/>
      <c r="H32" s="8">
        <v>24</v>
      </c>
      <c r="I32" s="8"/>
      <c r="J32" s="8"/>
      <c r="K32" s="8"/>
      <c r="L32" s="8"/>
      <c r="M32" s="8"/>
      <c r="O32" s="17">
        <v>24</v>
      </c>
      <c r="P32" s="8"/>
      <c r="Q32" s="8"/>
      <c r="R32" s="8"/>
      <c r="S32" s="8"/>
      <c r="T32" s="8">
        <f t="shared" si="0"/>
        <v>0</v>
      </c>
      <c r="U32" s="8"/>
      <c r="V32" s="8"/>
      <c r="W32" s="8">
        <f t="shared" si="1"/>
        <v>0</v>
      </c>
      <c r="Y32" s="141">
        <v>24</v>
      </c>
      <c r="Z32" s="141"/>
      <c r="AA32" s="141"/>
      <c r="AB32" s="141"/>
      <c r="AC32" s="141"/>
      <c r="AD32" s="141"/>
      <c r="AE32" s="141">
        <f t="shared" si="10"/>
        <v>0</v>
      </c>
      <c r="AF32" s="141">
        <f t="shared" si="11"/>
        <v>0</v>
      </c>
      <c r="AG32" s="141"/>
      <c r="AH32" s="141">
        <f t="shared" si="12"/>
        <v>0</v>
      </c>
      <c r="AI32" s="141">
        <f t="shared" si="13"/>
        <v>0</v>
      </c>
      <c r="AK32" s="141">
        <v>24</v>
      </c>
      <c r="AL32" s="141"/>
      <c r="AM32" s="141"/>
      <c r="AN32" s="141"/>
      <c r="AO32" s="141"/>
      <c r="AP32" s="141">
        <f t="shared" si="2"/>
        <v>0</v>
      </c>
      <c r="AQ32" s="141">
        <f t="shared" si="3"/>
        <v>0</v>
      </c>
      <c r="AR32" s="141"/>
      <c r="AS32" s="141">
        <f t="shared" si="4"/>
        <v>0</v>
      </c>
      <c r="AT32" s="141">
        <f t="shared" si="5"/>
        <v>0</v>
      </c>
      <c r="AV32" s="141">
        <v>24</v>
      </c>
      <c r="AW32" s="141"/>
      <c r="AX32" s="141"/>
      <c r="AY32" s="141"/>
      <c r="AZ32" s="141"/>
      <c r="BA32" s="141">
        <f t="shared" si="6"/>
        <v>0</v>
      </c>
      <c r="BB32" s="141">
        <f t="shared" si="7"/>
        <v>0</v>
      </c>
      <c r="BC32" s="141"/>
      <c r="BD32" s="141">
        <f t="shared" si="8"/>
        <v>0</v>
      </c>
      <c r="BE32" s="141">
        <f t="shared" si="9"/>
        <v>0</v>
      </c>
    </row>
    <row r="33" spans="1:57" ht="12.75">
      <c r="A33" s="17">
        <v>25</v>
      </c>
      <c r="B33" s="8"/>
      <c r="C33" s="8"/>
      <c r="D33" s="8"/>
      <c r="E33" s="8"/>
      <c r="F33" s="8"/>
      <c r="H33" s="8">
        <v>25</v>
      </c>
      <c r="I33" s="8"/>
      <c r="J33" s="8"/>
      <c r="K33" s="8"/>
      <c r="L33" s="8"/>
      <c r="M33" s="8"/>
      <c r="O33" s="17">
        <v>25</v>
      </c>
      <c r="P33" s="8"/>
      <c r="Q33" s="8"/>
      <c r="R33" s="8"/>
      <c r="S33" s="8"/>
      <c r="T33" s="8">
        <f t="shared" si="0"/>
        <v>0</v>
      </c>
      <c r="U33" s="8"/>
      <c r="V33" s="8"/>
      <c r="W33" s="8">
        <f t="shared" si="1"/>
        <v>0</v>
      </c>
      <c r="Y33" s="141">
        <v>25</v>
      </c>
      <c r="Z33" s="142"/>
      <c r="AA33" s="141"/>
      <c r="AB33" s="141"/>
      <c r="AC33" s="141"/>
      <c r="AD33" s="141"/>
      <c r="AE33" s="141">
        <f t="shared" si="10"/>
        <v>0</v>
      </c>
      <c r="AF33" s="141">
        <f t="shared" si="11"/>
        <v>0</v>
      </c>
      <c r="AG33" s="141"/>
      <c r="AH33" s="141">
        <f t="shared" si="12"/>
        <v>0</v>
      </c>
      <c r="AI33" s="141">
        <f t="shared" si="13"/>
        <v>0</v>
      </c>
      <c r="AK33" s="141">
        <v>25</v>
      </c>
      <c r="AL33" s="142"/>
      <c r="AM33" s="141"/>
      <c r="AN33" s="141"/>
      <c r="AO33" s="141"/>
      <c r="AP33" s="141">
        <f t="shared" si="2"/>
        <v>0</v>
      </c>
      <c r="AQ33" s="141">
        <f t="shared" si="3"/>
        <v>0</v>
      </c>
      <c r="AR33" s="141"/>
      <c r="AS33" s="141">
        <f t="shared" si="4"/>
        <v>0</v>
      </c>
      <c r="AT33" s="141">
        <f t="shared" si="5"/>
        <v>0</v>
      </c>
      <c r="AV33" s="141">
        <v>25</v>
      </c>
      <c r="AW33" s="142"/>
      <c r="AX33" s="141"/>
      <c r="AY33" s="141"/>
      <c r="AZ33" s="141"/>
      <c r="BA33" s="141">
        <f t="shared" si="6"/>
        <v>0</v>
      </c>
      <c r="BB33" s="141">
        <f t="shared" si="7"/>
        <v>0</v>
      </c>
      <c r="BC33" s="141"/>
      <c r="BD33" s="141">
        <f t="shared" si="8"/>
        <v>0</v>
      </c>
      <c r="BE33" s="141">
        <f t="shared" si="9"/>
        <v>0</v>
      </c>
    </row>
    <row r="34" spans="1:57" ht="12.75">
      <c r="A34" s="17">
        <v>26</v>
      </c>
      <c r="B34" s="8"/>
      <c r="C34" s="8"/>
      <c r="D34" s="8"/>
      <c r="E34" s="8"/>
      <c r="F34" s="8"/>
      <c r="H34" s="8">
        <v>26</v>
      </c>
      <c r="I34" s="8"/>
      <c r="J34" s="8"/>
      <c r="K34" s="8"/>
      <c r="L34" s="8"/>
      <c r="M34" s="8"/>
      <c r="O34" s="17">
        <v>26</v>
      </c>
      <c r="P34" s="8"/>
      <c r="Q34" s="8"/>
      <c r="R34" s="8"/>
      <c r="S34" s="8"/>
      <c r="T34" s="8">
        <f t="shared" si="0"/>
        <v>0</v>
      </c>
      <c r="U34" s="8"/>
      <c r="V34" s="8"/>
      <c r="W34" s="8">
        <f t="shared" si="1"/>
        <v>0</v>
      </c>
      <c r="Y34" s="141">
        <v>26</v>
      </c>
      <c r="Z34" s="142"/>
      <c r="AA34" s="141"/>
      <c r="AB34" s="141"/>
      <c r="AC34" s="141"/>
      <c r="AD34" s="141"/>
      <c r="AE34" s="141">
        <f t="shared" si="10"/>
        <v>0</v>
      </c>
      <c r="AF34" s="141">
        <f t="shared" si="11"/>
        <v>0</v>
      </c>
      <c r="AG34" s="141"/>
      <c r="AH34" s="141">
        <f t="shared" si="12"/>
        <v>0</v>
      </c>
      <c r="AI34" s="141">
        <f t="shared" si="13"/>
        <v>0</v>
      </c>
      <c r="AK34" s="141">
        <v>26</v>
      </c>
      <c r="AL34" s="142"/>
      <c r="AM34" s="141"/>
      <c r="AN34" s="141"/>
      <c r="AO34" s="141"/>
      <c r="AP34" s="141">
        <f t="shared" si="2"/>
        <v>0</v>
      </c>
      <c r="AQ34" s="141">
        <f t="shared" si="3"/>
        <v>0</v>
      </c>
      <c r="AR34" s="141"/>
      <c r="AS34" s="141">
        <f t="shared" si="4"/>
        <v>0</v>
      </c>
      <c r="AT34" s="141">
        <f t="shared" si="5"/>
        <v>0</v>
      </c>
      <c r="AV34" s="141">
        <v>26</v>
      </c>
      <c r="AW34" s="142"/>
      <c r="AX34" s="141"/>
      <c r="AY34" s="141"/>
      <c r="AZ34" s="141"/>
      <c r="BA34" s="141">
        <f t="shared" si="6"/>
        <v>0</v>
      </c>
      <c r="BB34" s="141">
        <f t="shared" si="7"/>
        <v>0</v>
      </c>
      <c r="BC34" s="141"/>
      <c r="BD34" s="141">
        <f t="shared" si="8"/>
        <v>0</v>
      </c>
      <c r="BE34" s="141">
        <f t="shared" si="9"/>
        <v>0</v>
      </c>
    </row>
    <row r="35" spans="1:57" ht="12.75">
      <c r="A35" s="17">
        <v>27</v>
      </c>
      <c r="B35" s="8"/>
      <c r="C35" s="8"/>
      <c r="D35" s="8"/>
      <c r="E35" s="8"/>
      <c r="F35" s="8"/>
      <c r="H35" s="8">
        <v>27</v>
      </c>
      <c r="I35" s="8"/>
      <c r="J35" s="8"/>
      <c r="K35" s="8"/>
      <c r="L35" s="8"/>
      <c r="M35" s="8"/>
      <c r="O35" s="17">
        <v>27</v>
      </c>
      <c r="P35" s="8"/>
      <c r="Q35" s="8"/>
      <c r="R35" s="8"/>
      <c r="S35" s="8"/>
      <c r="T35" s="8">
        <f t="shared" si="0"/>
        <v>0</v>
      </c>
      <c r="U35" s="8"/>
      <c r="V35" s="8"/>
      <c r="W35" s="8">
        <f t="shared" si="1"/>
        <v>0</v>
      </c>
      <c r="Y35" s="141">
        <v>27</v>
      </c>
      <c r="Z35" s="141"/>
      <c r="AA35" s="141"/>
      <c r="AB35" s="141"/>
      <c r="AC35" s="141"/>
      <c r="AD35" s="141"/>
      <c r="AE35" s="141">
        <f t="shared" si="10"/>
        <v>0</v>
      </c>
      <c r="AF35" s="141">
        <f t="shared" si="11"/>
        <v>0</v>
      </c>
      <c r="AG35" s="141"/>
      <c r="AH35" s="141">
        <f t="shared" si="12"/>
        <v>0</v>
      </c>
      <c r="AI35" s="141">
        <f t="shared" si="13"/>
        <v>0</v>
      </c>
      <c r="AK35" s="141">
        <v>27</v>
      </c>
      <c r="AL35" s="141"/>
      <c r="AM35" s="141"/>
      <c r="AN35" s="141"/>
      <c r="AO35" s="141"/>
      <c r="AP35" s="141">
        <f t="shared" si="2"/>
        <v>0</v>
      </c>
      <c r="AQ35" s="141">
        <f t="shared" si="3"/>
        <v>0</v>
      </c>
      <c r="AR35" s="141"/>
      <c r="AS35" s="141">
        <f t="shared" si="4"/>
        <v>0</v>
      </c>
      <c r="AT35" s="141">
        <f t="shared" si="5"/>
        <v>0</v>
      </c>
      <c r="AV35" s="141">
        <v>27</v>
      </c>
      <c r="AW35" s="141"/>
      <c r="AX35" s="141"/>
      <c r="AY35" s="141"/>
      <c r="AZ35" s="141"/>
      <c r="BA35" s="141">
        <f t="shared" si="6"/>
        <v>0</v>
      </c>
      <c r="BB35" s="141">
        <f t="shared" si="7"/>
        <v>0</v>
      </c>
      <c r="BC35" s="141"/>
      <c r="BD35" s="141">
        <f t="shared" si="8"/>
        <v>0</v>
      </c>
      <c r="BE35" s="141">
        <f t="shared" si="9"/>
        <v>0</v>
      </c>
    </row>
    <row r="36" spans="1:57" ht="12.75">
      <c r="A36" s="17">
        <v>28</v>
      </c>
      <c r="B36" s="8"/>
      <c r="C36" s="8"/>
      <c r="D36" s="8"/>
      <c r="E36" s="8"/>
      <c r="F36" s="8"/>
      <c r="H36" s="8">
        <v>28</v>
      </c>
      <c r="I36" s="8"/>
      <c r="J36" s="8"/>
      <c r="K36" s="8"/>
      <c r="L36" s="8"/>
      <c r="M36" s="8"/>
      <c r="O36" s="17">
        <v>28</v>
      </c>
      <c r="P36" s="8"/>
      <c r="Q36" s="8"/>
      <c r="R36" s="8"/>
      <c r="S36" s="8"/>
      <c r="T36" s="8">
        <f t="shared" si="0"/>
        <v>0</v>
      </c>
      <c r="U36" s="8"/>
      <c r="V36" s="8"/>
      <c r="W36" s="8">
        <f t="shared" si="1"/>
        <v>0</v>
      </c>
      <c r="Y36" s="141">
        <v>28</v>
      </c>
      <c r="Z36" s="142"/>
      <c r="AA36" s="141"/>
      <c r="AB36" s="141"/>
      <c r="AC36" s="141"/>
      <c r="AD36" s="141"/>
      <c r="AE36" s="141">
        <f t="shared" si="10"/>
        <v>0</v>
      </c>
      <c r="AF36" s="141">
        <f t="shared" si="11"/>
        <v>0</v>
      </c>
      <c r="AG36" s="141"/>
      <c r="AH36" s="141">
        <f t="shared" si="12"/>
        <v>0</v>
      </c>
      <c r="AI36" s="141">
        <f t="shared" si="13"/>
        <v>0</v>
      </c>
      <c r="AK36" s="141">
        <v>28</v>
      </c>
      <c r="AL36" s="142"/>
      <c r="AM36" s="141"/>
      <c r="AN36" s="141"/>
      <c r="AO36" s="141"/>
      <c r="AP36" s="141">
        <f t="shared" si="2"/>
        <v>0</v>
      </c>
      <c r="AQ36" s="141">
        <f t="shared" si="3"/>
        <v>0</v>
      </c>
      <c r="AR36" s="141"/>
      <c r="AS36" s="141">
        <f t="shared" si="4"/>
        <v>0</v>
      </c>
      <c r="AT36" s="141">
        <f t="shared" si="5"/>
        <v>0</v>
      </c>
      <c r="AV36" s="141">
        <v>28</v>
      </c>
      <c r="AW36" s="142"/>
      <c r="AX36" s="141"/>
      <c r="AY36" s="141"/>
      <c r="AZ36" s="141"/>
      <c r="BA36" s="141">
        <f t="shared" si="6"/>
        <v>0</v>
      </c>
      <c r="BB36" s="141">
        <f t="shared" si="7"/>
        <v>0</v>
      </c>
      <c r="BC36" s="141"/>
      <c r="BD36" s="141">
        <f t="shared" si="8"/>
        <v>0</v>
      </c>
      <c r="BE36" s="141">
        <f t="shared" si="9"/>
        <v>0</v>
      </c>
    </row>
    <row r="37" spans="1:57" ht="12.75">
      <c r="A37" s="17">
        <v>29</v>
      </c>
      <c r="B37" s="8"/>
      <c r="C37" s="8"/>
      <c r="D37" s="8"/>
      <c r="E37" s="8"/>
      <c r="F37" s="8"/>
      <c r="H37" s="8">
        <v>29</v>
      </c>
      <c r="I37" s="8"/>
      <c r="J37" s="8"/>
      <c r="K37" s="8"/>
      <c r="L37" s="8"/>
      <c r="M37" s="8"/>
      <c r="O37" s="17">
        <v>29</v>
      </c>
      <c r="P37" s="8"/>
      <c r="Q37" s="8"/>
      <c r="R37" s="8"/>
      <c r="S37" s="8"/>
      <c r="T37" s="8">
        <f t="shared" si="0"/>
        <v>0</v>
      </c>
      <c r="U37" s="8"/>
      <c r="V37" s="8"/>
      <c r="W37" s="8">
        <f t="shared" si="1"/>
        <v>0</v>
      </c>
      <c r="Y37" s="141">
        <v>29</v>
      </c>
      <c r="Z37" s="142"/>
      <c r="AA37" s="141"/>
      <c r="AB37" s="141"/>
      <c r="AC37" s="141"/>
      <c r="AD37" s="141"/>
      <c r="AE37" s="141">
        <f t="shared" si="10"/>
        <v>0</v>
      </c>
      <c r="AF37" s="141">
        <f t="shared" si="11"/>
        <v>0</v>
      </c>
      <c r="AG37" s="141"/>
      <c r="AH37" s="141">
        <f t="shared" si="12"/>
        <v>0</v>
      </c>
      <c r="AI37" s="141">
        <f t="shared" si="13"/>
        <v>0</v>
      </c>
      <c r="AK37" s="141">
        <v>29</v>
      </c>
      <c r="AL37" s="142"/>
      <c r="AM37" s="141"/>
      <c r="AN37" s="141"/>
      <c r="AO37" s="141"/>
      <c r="AP37" s="141">
        <f t="shared" si="2"/>
        <v>0</v>
      </c>
      <c r="AQ37" s="141">
        <f t="shared" si="3"/>
        <v>0</v>
      </c>
      <c r="AR37" s="141"/>
      <c r="AS37" s="141">
        <f t="shared" si="4"/>
        <v>0</v>
      </c>
      <c r="AT37" s="141">
        <f t="shared" si="5"/>
        <v>0</v>
      </c>
      <c r="AV37" s="141">
        <v>29</v>
      </c>
      <c r="AW37" s="142"/>
      <c r="AX37" s="141"/>
      <c r="AY37" s="141"/>
      <c r="AZ37" s="141"/>
      <c r="BA37" s="141">
        <f t="shared" si="6"/>
        <v>0</v>
      </c>
      <c r="BB37" s="141">
        <f t="shared" si="7"/>
        <v>0</v>
      </c>
      <c r="BC37" s="141"/>
      <c r="BD37" s="141">
        <f t="shared" si="8"/>
        <v>0</v>
      </c>
      <c r="BE37" s="141">
        <f t="shared" si="9"/>
        <v>0</v>
      </c>
    </row>
    <row r="38" spans="1:57" ht="12.75">
      <c r="A38" s="17">
        <v>30</v>
      </c>
      <c r="B38" s="8"/>
      <c r="C38" s="8"/>
      <c r="D38" s="8"/>
      <c r="E38" s="8"/>
      <c r="F38" s="8"/>
      <c r="H38" s="8">
        <v>30</v>
      </c>
      <c r="I38" s="8"/>
      <c r="J38" s="8"/>
      <c r="K38" s="8"/>
      <c r="L38" s="8"/>
      <c r="M38" s="8"/>
      <c r="Y38" s="141">
        <v>30</v>
      </c>
      <c r="Z38" s="141"/>
      <c r="AA38" s="141"/>
      <c r="AB38" s="141"/>
      <c r="AC38" s="141"/>
      <c r="AD38" s="141"/>
      <c r="AE38" s="141">
        <f t="shared" si="10"/>
        <v>0</v>
      </c>
      <c r="AF38" s="141">
        <f t="shared" si="11"/>
        <v>0</v>
      </c>
      <c r="AG38" s="141"/>
      <c r="AH38" s="141">
        <f t="shared" si="12"/>
        <v>0</v>
      </c>
      <c r="AI38" s="141">
        <f t="shared" si="13"/>
        <v>0</v>
      </c>
      <c r="AK38" s="141">
        <v>30</v>
      </c>
      <c r="AL38" s="141"/>
      <c r="AM38" s="141"/>
      <c r="AN38" s="141"/>
      <c r="AO38" s="141"/>
      <c r="AP38" s="141">
        <f t="shared" si="2"/>
        <v>0</v>
      </c>
      <c r="AQ38" s="141">
        <f t="shared" si="3"/>
        <v>0</v>
      </c>
      <c r="AR38" s="141"/>
      <c r="AS38" s="141">
        <f t="shared" si="4"/>
        <v>0</v>
      </c>
      <c r="AT38" s="141">
        <f t="shared" si="5"/>
        <v>0</v>
      </c>
      <c r="AV38" s="141">
        <v>30</v>
      </c>
      <c r="AW38" s="141"/>
      <c r="AX38" s="141"/>
      <c r="AY38" s="141"/>
      <c r="AZ38" s="141"/>
      <c r="BA38" s="141">
        <f t="shared" si="6"/>
        <v>0</v>
      </c>
      <c r="BB38" s="141">
        <f t="shared" si="7"/>
        <v>0</v>
      </c>
      <c r="BC38" s="141"/>
      <c r="BD38" s="141">
        <f t="shared" si="8"/>
        <v>0</v>
      </c>
      <c r="BE38" s="141">
        <f t="shared" si="9"/>
        <v>0</v>
      </c>
    </row>
    <row r="39" spans="13:57" ht="12.75">
      <c r="M39" s="10"/>
      <c r="N39" s="10"/>
      <c r="Y39" s="141">
        <v>31</v>
      </c>
      <c r="Z39" s="142"/>
      <c r="AA39" s="141"/>
      <c r="AB39" s="141"/>
      <c r="AC39" s="141"/>
      <c r="AD39" s="141"/>
      <c r="AE39" s="141">
        <f t="shared" si="10"/>
        <v>0</v>
      </c>
      <c r="AF39" s="141">
        <f t="shared" si="11"/>
        <v>0</v>
      </c>
      <c r="AG39" s="141"/>
      <c r="AH39" s="141">
        <f t="shared" si="12"/>
        <v>0</v>
      </c>
      <c r="AI39" s="141">
        <f t="shared" si="13"/>
        <v>0</v>
      </c>
      <c r="AK39" s="141">
        <v>31</v>
      </c>
      <c r="AL39" s="142"/>
      <c r="AM39" s="141"/>
      <c r="AN39" s="141"/>
      <c r="AO39" s="141"/>
      <c r="AP39" s="141">
        <f t="shared" si="2"/>
        <v>0</v>
      </c>
      <c r="AQ39" s="141">
        <f t="shared" si="3"/>
        <v>0</v>
      </c>
      <c r="AR39" s="141"/>
      <c r="AS39" s="141">
        <f t="shared" si="4"/>
        <v>0</v>
      </c>
      <c r="AT39" s="141">
        <f t="shared" si="5"/>
        <v>0</v>
      </c>
      <c r="AV39" s="141">
        <v>31</v>
      </c>
      <c r="AW39" s="142"/>
      <c r="AX39" s="141"/>
      <c r="AY39" s="141"/>
      <c r="AZ39" s="141"/>
      <c r="BA39" s="141">
        <f t="shared" si="6"/>
        <v>0</v>
      </c>
      <c r="BB39" s="141">
        <f t="shared" si="7"/>
        <v>0</v>
      </c>
      <c r="BC39" s="141"/>
      <c r="BD39" s="141">
        <f t="shared" si="8"/>
        <v>0</v>
      </c>
      <c r="BE39" s="141">
        <f t="shared" si="9"/>
        <v>0</v>
      </c>
    </row>
    <row r="40" spans="13:57" ht="12.75">
      <c r="M40" s="122"/>
      <c r="N40" s="27"/>
      <c r="O40" s="27"/>
      <c r="P40" s="27"/>
      <c r="Q40" s="27"/>
      <c r="R40" s="27"/>
      <c r="S40" s="113"/>
      <c r="Y40" s="141">
        <v>32</v>
      </c>
      <c r="Z40" s="142"/>
      <c r="AA40" s="141"/>
      <c r="AB40" s="141"/>
      <c r="AC40" s="141"/>
      <c r="AD40" s="141"/>
      <c r="AE40" s="141">
        <f t="shared" si="10"/>
        <v>0</v>
      </c>
      <c r="AF40" s="141">
        <f t="shared" si="11"/>
        <v>0</v>
      </c>
      <c r="AG40" s="141"/>
      <c r="AH40" s="141">
        <f t="shared" si="12"/>
        <v>0</v>
      </c>
      <c r="AI40" s="141">
        <f t="shared" si="13"/>
        <v>0</v>
      </c>
      <c r="AK40" s="141">
        <v>32</v>
      </c>
      <c r="AL40" s="142"/>
      <c r="AM40" s="141"/>
      <c r="AN40" s="141"/>
      <c r="AO40" s="141"/>
      <c r="AP40" s="141">
        <f t="shared" si="2"/>
        <v>0</v>
      </c>
      <c r="AQ40" s="141">
        <f t="shared" si="3"/>
        <v>0</v>
      </c>
      <c r="AR40" s="141"/>
      <c r="AS40" s="141">
        <f t="shared" si="4"/>
        <v>0</v>
      </c>
      <c r="AT40" s="141">
        <f t="shared" si="5"/>
        <v>0</v>
      </c>
      <c r="AV40" s="141">
        <v>32</v>
      </c>
      <c r="AW40" s="142"/>
      <c r="AX40" s="141"/>
      <c r="AY40" s="141"/>
      <c r="AZ40" s="141"/>
      <c r="BA40" s="141">
        <f t="shared" si="6"/>
        <v>0</v>
      </c>
      <c r="BB40" s="141">
        <f t="shared" si="7"/>
        <v>0</v>
      </c>
      <c r="BC40" s="141"/>
      <c r="BD40" s="141">
        <f t="shared" si="8"/>
        <v>0</v>
      </c>
      <c r="BE40" s="141">
        <f t="shared" si="9"/>
        <v>0</v>
      </c>
    </row>
    <row r="41" spans="13:57" ht="12.75">
      <c r="M41" s="27"/>
      <c r="N41" s="27"/>
      <c r="O41" s="27"/>
      <c r="P41" s="27"/>
      <c r="Q41" s="27"/>
      <c r="R41" s="27"/>
      <c r="S41" s="113"/>
      <c r="Y41" s="141">
        <v>33</v>
      </c>
      <c r="Z41" s="141"/>
      <c r="AA41" s="141"/>
      <c r="AB41" s="141"/>
      <c r="AC41" s="141"/>
      <c r="AD41" s="141"/>
      <c r="AE41" s="141">
        <f t="shared" si="10"/>
        <v>0</v>
      </c>
      <c r="AF41" s="141">
        <f t="shared" si="11"/>
        <v>0</v>
      </c>
      <c r="AG41" s="141"/>
      <c r="AH41" s="141">
        <f t="shared" si="12"/>
        <v>0</v>
      </c>
      <c r="AI41" s="141">
        <f t="shared" si="13"/>
        <v>0</v>
      </c>
      <c r="AK41" s="141">
        <v>33</v>
      </c>
      <c r="AL41" s="141"/>
      <c r="AM41" s="141"/>
      <c r="AN41" s="141"/>
      <c r="AO41" s="141"/>
      <c r="AP41" s="141">
        <f t="shared" si="2"/>
        <v>0</v>
      </c>
      <c r="AQ41" s="141">
        <f t="shared" si="3"/>
        <v>0</v>
      </c>
      <c r="AR41" s="141"/>
      <c r="AS41" s="141">
        <f t="shared" si="4"/>
        <v>0</v>
      </c>
      <c r="AT41" s="141">
        <f t="shared" si="5"/>
        <v>0</v>
      </c>
      <c r="AV41" s="141">
        <v>33</v>
      </c>
      <c r="AW41" s="141"/>
      <c r="AX41" s="141"/>
      <c r="AY41" s="141"/>
      <c r="AZ41" s="141"/>
      <c r="BA41" s="141">
        <f t="shared" si="6"/>
        <v>0</v>
      </c>
      <c r="BB41" s="141">
        <f t="shared" si="7"/>
        <v>0</v>
      </c>
      <c r="BC41" s="141"/>
      <c r="BD41" s="141">
        <f t="shared" si="8"/>
        <v>0</v>
      </c>
      <c r="BE41" s="141">
        <f t="shared" si="9"/>
        <v>0</v>
      </c>
    </row>
    <row r="42" spans="1:57" ht="12.75">
      <c r="A42" s="8" t="s">
        <v>9</v>
      </c>
      <c r="B42" s="8"/>
      <c r="C42" s="8" t="s">
        <v>194</v>
      </c>
      <c r="D42" s="7"/>
      <c r="E42" s="8"/>
      <c r="H42" s="8" t="s">
        <v>214</v>
      </c>
      <c r="I42" s="8"/>
      <c r="J42" s="8" t="s">
        <v>194</v>
      </c>
      <c r="K42" s="7"/>
      <c r="L42" s="8"/>
      <c r="N42" s="113"/>
      <c r="O42" s="8" t="s">
        <v>232</v>
      </c>
      <c r="P42" s="8"/>
      <c r="Q42" s="8" t="s">
        <v>194</v>
      </c>
      <c r="R42" s="7"/>
      <c r="S42" s="152"/>
      <c r="Y42" s="141">
        <v>34</v>
      </c>
      <c r="Z42" s="142"/>
      <c r="AA42" s="141"/>
      <c r="AB42" s="141"/>
      <c r="AC42" s="141"/>
      <c r="AD42" s="141"/>
      <c r="AE42" s="141">
        <f t="shared" si="10"/>
        <v>0</v>
      </c>
      <c r="AF42" s="141">
        <f t="shared" si="11"/>
        <v>0</v>
      </c>
      <c r="AG42" s="141"/>
      <c r="AH42" s="141">
        <f t="shared" si="12"/>
        <v>0</v>
      </c>
      <c r="AI42" s="141">
        <f t="shared" si="13"/>
        <v>0</v>
      </c>
      <c r="AK42" s="141">
        <v>34</v>
      </c>
      <c r="AL42" s="142"/>
      <c r="AM42" s="141"/>
      <c r="AN42" s="141"/>
      <c r="AO42" s="141"/>
      <c r="AP42" s="141">
        <f t="shared" si="2"/>
        <v>0</v>
      </c>
      <c r="AQ42" s="141">
        <f t="shared" si="3"/>
        <v>0</v>
      </c>
      <c r="AR42" s="141"/>
      <c r="AS42" s="141">
        <f t="shared" si="4"/>
        <v>0</v>
      </c>
      <c r="AT42" s="141">
        <f t="shared" si="5"/>
        <v>0</v>
      </c>
      <c r="AV42" s="141">
        <v>34</v>
      </c>
      <c r="AW42" s="142"/>
      <c r="AX42" s="141"/>
      <c r="AY42" s="141"/>
      <c r="AZ42" s="141"/>
      <c r="BA42" s="141">
        <f t="shared" si="6"/>
        <v>0</v>
      </c>
      <c r="BB42" s="141">
        <f t="shared" si="7"/>
        <v>0</v>
      </c>
      <c r="BC42" s="141"/>
      <c r="BD42" s="141">
        <f t="shared" si="8"/>
        <v>0</v>
      </c>
      <c r="BE42" s="141">
        <f t="shared" si="9"/>
        <v>0</v>
      </c>
    </row>
    <row r="43" spans="1:57" ht="12.75">
      <c r="A43" s="8"/>
      <c r="B43" s="8"/>
      <c r="C43" s="8"/>
      <c r="D43" s="7" t="s">
        <v>197</v>
      </c>
      <c r="E43" s="8">
        <f>SUM(E45:E61)</f>
        <v>0</v>
      </c>
      <c r="F43" s="8">
        <f>SUM(F45:F61)</f>
        <v>0</v>
      </c>
      <c r="H43" s="8"/>
      <c r="I43" s="8"/>
      <c r="J43" s="8"/>
      <c r="K43" s="7" t="s">
        <v>197</v>
      </c>
      <c r="L43" s="8">
        <f>SUM(L45:L57)</f>
        <v>0</v>
      </c>
      <c r="M43" s="8">
        <f>SUM(M45:M57)</f>
        <v>0</v>
      </c>
      <c r="N43" s="113"/>
      <c r="O43" s="8"/>
      <c r="P43" s="8"/>
      <c r="Q43" s="8"/>
      <c r="R43" s="7" t="s">
        <v>197</v>
      </c>
      <c r="S43" s="8"/>
      <c r="T43" s="8"/>
      <c r="U43" s="8">
        <f>SUM(U45:U63)</f>
        <v>0</v>
      </c>
      <c r="V43" s="8">
        <f>SUM(V45:V63)</f>
        <v>0</v>
      </c>
      <c r="Y43" s="141">
        <v>35</v>
      </c>
      <c r="Z43" s="142"/>
      <c r="AA43" s="141"/>
      <c r="AB43" s="141"/>
      <c r="AC43" s="141"/>
      <c r="AD43" s="141"/>
      <c r="AE43" s="141">
        <f t="shared" si="10"/>
        <v>0</v>
      </c>
      <c r="AF43" s="141">
        <f t="shared" si="11"/>
        <v>0</v>
      </c>
      <c r="AG43" s="141"/>
      <c r="AH43" s="141">
        <f t="shared" si="12"/>
        <v>0</v>
      </c>
      <c r="AI43" s="141">
        <f t="shared" si="13"/>
        <v>0</v>
      </c>
      <c r="AK43" s="141">
        <v>35</v>
      </c>
      <c r="AL43" s="142"/>
      <c r="AM43" s="141"/>
      <c r="AN43" s="141"/>
      <c r="AO43" s="141"/>
      <c r="AP43" s="141">
        <f t="shared" si="2"/>
        <v>0</v>
      </c>
      <c r="AQ43" s="141">
        <f t="shared" si="3"/>
        <v>0</v>
      </c>
      <c r="AR43" s="141"/>
      <c r="AS43" s="141">
        <f t="shared" si="4"/>
        <v>0</v>
      </c>
      <c r="AT43" s="141">
        <f t="shared" si="5"/>
        <v>0</v>
      </c>
      <c r="AV43" s="141">
        <v>35</v>
      </c>
      <c r="AW43" s="142"/>
      <c r="AX43" s="141"/>
      <c r="AY43" s="141"/>
      <c r="AZ43" s="141"/>
      <c r="BA43" s="141">
        <f t="shared" si="6"/>
        <v>0</v>
      </c>
      <c r="BB43" s="141">
        <f t="shared" si="7"/>
        <v>0</v>
      </c>
      <c r="BC43" s="141"/>
      <c r="BD43" s="141">
        <f t="shared" si="8"/>
        <v>0</v>
      </c>
      <c r="BE43" s="141">
        <f t="shared" si="9"/>
        <v>0</v>
      </c>
    </row>
    <row r="44" spans="1:57" ht="25.5">
      <c r="A44" s="16" t="s">
        <v>1</v>
      </c>
      <c r="B44" s="115" t="s">
        <v>201</v>
      </c>
      <c r="C44" s="16" t="s">
        <v>202</v>
      </c>
      <c r="D44" s="16" t="s">
        <v>15</v>
      </c>
      <c r="E44" s="115" t="s">
        <v>195</v>
      </c>
      <c r="F44" s="115" t="s">
        <v>196</v>
      </c>
      <c r="G44" s="113"/>
      <c r="H44" s="16" t="s">
        <v>1</v>
      </c>
      <c r="I44" s="11" t="s">
        <v>11</v>
      </c>
      <c r="J44" s="11" t="s">
        <v>215</v>
      </c>
      <c r="K44" s="11" t="s">
        <v>69</v>
      </c>
      <c r="L44" s="121" t="s">
        <v>216</v>
      </c>
      <c r="M44" s="121" t="s">
        <v>217</v>
      </c>
      <c r="N44" s="113"/>
      <c r="O44" s="11" t="s">
        <v>1</v>
      </c>
      <c r="P44" s="11" t="s">
        <v>233</v>
      </c>
      <c r="Q44" s="11" t="s">
        <v>234</v>
      </c>
      <c r="R44" s="11" t="s">
        <v>69</v>
      </c>
      <c r="S44" s="16" t="s">
        <v>235</v>
      </c>
      <c r="T44" s="16" t="s">
        <v>236</v>
      </c>
      <c r="U44" s="121" t="s">
        <v>216</v>
      </c>
      <c r="V44" s="121" t="s">
        <v>217</v>
      </c>
      <c r="Y44" s="141">
        <v>36</v>
      </c>
      <c r="Z44" s="141"/>
      <c r="AA44" s="141"/>
      <c r="AB44" s="141"/>
      <c r="AC44" s="141"/>
      <c r="AD44" s="141"/>
      <c r="AE44" s="141">
        <f t="shared" si="10"/>
        <v>0</v>
      </c>
      <c r="AF44" s="141">
        <f t="shared" si="11"/>
        <v>0</v>
      </c>
      <c r="AG44" s="141"/>
      <c r="AH44" s="141">
        <f t="shared" si="12"/>
        <v>0</v>
      </c>
      <c r="AI44" s="141">
        <f t="shared" si="13"/>
        <v>0</v>
      </c>
      <c r="AK44" s="141">
        <v>36</v>
      </c>
      <c r="AL44" s="141"/>
      <c r="AM44" s="141"/>
      <c r="AN44" s="141"/>
      <c r="AO44" s="141"/>
      <c r="AP44" s="141">
        <f t="shared" si="2"/>
        <v>0</v>
      </c>
      <c r="AQ44" s="141">
        <f t="shared" si="3"/>
        <v>0</v>
      </c>
      <c r="AR44" s="141"/>
      <c r="AS44" s="141">
        <f t="shared" si="4"/>
        <v>0</v>
      </c>
      <c r="AT44" s="141">
        <f t="shared" si="5"/>
        <v>0</v>
      </c>
      <c r="AV44" s="141">
        <v>36</v>
      </c>
      <c r="AW44" s="141"/>
      <c r="AX44" s="141"/>
      <c r="AY44" s="141"/>
      <c r="AZ44" s="141"/>
      <c r="BA44" s="141">
        <f t="shared" si="6"/>
        <v>0</v>
      </c>
      <c r="BB44" s="141">
        <f t="shared" si="7"/>
        <v>0</v>
      </c>
      <c r="BC44" s="141"/>
      <c r="BD44" s="141">
        <f t="shared" si="8"/>
        <v>0</v>
      </c>
      <c r="BE44" s="141">
        <f t="shared" si="9"/>
        <v>0</v>
      </c>
    </row>
    <row r="45" spans="1:57" ht="12.75">
      <c r="A45" s="17">
        <v>1</v>
      </c>
      <c r="B45" s="8"/>
      <c r="C45" s="20"/>
      <c r="D45" s="8"/>
      <c r="E45" s="8"/>
      <c r="F45" s="8"/>
      <c r="H45" s="8">
        <v>1</v>
      </c>
      <c r="I45" s="34"/>
      <c r="J45" s="34"/>
      <c r="K45" s="114"/>
      <c r="L45" s="34"/>
      <c r="M45" s="126"/>
      <c r="N45" s="113"/>
      <c r="O45" s="8">
        <v>1</v>
      </c>
      <c r="P45" s="34"/>
      <c r="Q45" s="34"/>
      <c r="R45" s="114"/>
      <c r="S45" s="8"/>
      <c r="T45" s="107"/>
      <c r="U45" s="34">
        <f>+Q45*R45*S45*T45</f>
        <v>0</v>
      </c>
      <c r="V45" s="126"/>
      <c r="Y45" s="141">
        <v>37</v>
      </c>
      <c r="Z45" s="142"/>
      <c r="AA45" s="141"/>
      <c r="AB45" s="141"/>
      <c r="AC45" s="141"/>
      <c r="AD45" s="141"/>
      <c r="AE45" s="141">
        <f t="shared" si="10"/>
        <v>0</v>
      </c>
      <c r="AF45" s="141">
        <f t="shared" si="11"/>
        <v>0</v>
      </c>
      <c r="AG45" s="141"/>
      <c r="AH45" s="141">
        <f t="shared" si="12"/>
        <v>0</v>
      </c>
      <c r="AI45" s="141">
        <f t="shared" si="13"/>
        <v>0</v>
      </c>
      <c r="AK45" s="141">
        <v>37</v>
      </c>
      <c r="AL45" s="142"/>
      <c r="AM45" s="141"/>
      <c r="AN45" s="141"/>
      <c r="AO45" s="141"/>
      <c r="AP45" s="141">
        <f t="shared" si="2"/>
        <v>0</v>
      </c>
      <c r="AQ45" s="141">
        <f t="shared" si="3"/>
        <v>0</v>
      </c>
      <c r="AR45" s="141"/>
      <c r="AS45" s="141">
        <f t="shared" si="4"/>
        <v>0</v>
      </c>
      <c r="AT45" s="141">
        <f t="shared" si="5"/>
        <v>0</v>
      </c>
      <c r="AV45" s="141">
        <v>37</v>
      </c>
      <c r="AW45" s="142"/>
      <c r="AX45" s="141"/>
      <c r="AY45" s="141"/>
      <c r="AZ45" s="141"/>
      <c r="BA45" s="141">
        <f t="shared" si="6"/>
        <v>0</v>
      </c>
      <c r="BB45" s="141">
        <f t="shared" si="7"/>
        <v>0</v>
      </c>
      <c r="BC45" s="141"/>
      <c r="BD45" s="141">
        <f t="shared" si="8"/>
        <v>0</v>
      </c>
      <c r="BE45" s="141">
        <f t="shared" si="9"/>
        <v>0</v>
      </c>
    </row>
    <row r="46" spans="1:57" ht="12.75">
      <c r="A46" s="17">
        <v>2</v>
      </c>
      <c r="B46" s="8"/>
      <c r="C46" s="8"/>
      <c r="D46" s="8"/>
      <c r="E46" s="8"/>
      <c r="F46" s="8"/>
      <c r="G46" s="10"/>
      <c r="H46" s="8">
        <v>2</v>
      </c>
      <c r="I46" s="16"/>
      <c r="J46" s="16"/>
      <c r="K46" s="114"/>
      <c r="L46" s="34"/>
      <c r="M46" s="126"/>
      <c r="N46" s="113"/>
      <c r="O46" s="8">
        <v>2</v>
      </c>
      <c r="P46" s="16"/>
      <c r="Q46" s="16"/>
      <c r="R46" s="114"/>
      <c r="S46" s="8"/>
      <c r="T46" s="107"/>
      <c r="U46" s="34"/>
      <c r="V46" s="126"/>
      <c r="Y46" s="141">
        <v>38</v>
      </c>
      <c r="Z46" s="142"/>
      <c r="AA46" s="141"/>
      <c r="AB46" s="141"/>
      <c r="AC46" s="141"/>
      <c r="AD46" s="141"/>
      <c r="AE46" s="141">
        <f t="shared" si="10"/>
        <v>0</v>
      </c>
      <c r="AF46" s="141">
        <f t="shared" si="11"/>
        <v>0</v>
      </c>
      <c r="AG46" s="141"/>
      <c r="AH46" s="141">
        <f t="shared" si="12"/>
        <v>0</v>
      </c>
      <c r="AI46" s="141">
        <f t="shared" si="13"/>
        <v>0</v>
      </c>
      <c r="AK46" s="141">
        <v>38</v>
      </c>
      <c r="AL46" s="142"/>
      <c r="AM46" s="141"/>
      <c r="AN46" s="141"/>
      <c r="AO46" s="141"/>
      <c r="AP46" s="141">
        <f t="shared" si="2"/>
        <v>0</v>
      </c>
      <c r="AQ46" s="141">
        <f t="shared" si="3"/>
        <v>0</v>
      </c>
      <c r="AR46" s="141"/>
      <c r="AS46" s="141">
        <f t="shared" si="4"/>
        <v>0</v>
      </c>
      <c r="AT46" s="141">
        <f t="shared" si="5"/>
        <v>0</v>
      </c>
      <c r="AV46" s="141">
        <v>38</v>
      </c>
      <c r="AW46" s="142"/>
      <c r="AX46" s="141"/>
      <c r="AY46" s="141"/>
      <c r="AZ46" s="141"/>
      <c r="BA46" s="141">
        <f t="shared" si="6"/>
        <v>0</v>
      </c>
      <c r="BB46" s="141">
        <f t="shared" si="7"/>
        <v>0</v>
      </c>
      <c r="BC46" s="141"/>
      <c r="BD46" s="141">
        <f t="shared" si="8"/>
        <v>0</v>
      </c>
      <c r="BE46" s="141">
        <f t="shared" si="9"/>
        <v>0</v>
      </c>
    </row>
    <row r="47" spans="1:57" ht="12.75" customHeight="1">
      <c r="A47" s="17">
        <v>3</v>
      </c>
      <c r="B47" s="121"/>
      <c r="C47" s="11"/>
      <c r="D47" s="121"/>
      <c r="E47" s="11"/>
      <c r="F47" s="11"/>
      <c r="G47" s="53"/>
      <c r="H47" s="8">
        <v>3</v>
      </c>
      <c r="I47" s="16"/>
      <c r="J47" s="16"/>
      <c r="K47" s="114"/>
      <c r="L47" s="34"/>
      <c r="M47" s="126"/>
      <c r="N47" s="113"/>
      <c r="O47" s="8">
        <v>3</v>
      </c>
      <c r="P47" s="16"/>
      <c r="Q47" s="16"/>
      <c r="R47" s="114"/>
      <c r="S47" s="8"/>
      <c r="T47" s="107"/>
      <c r="U47" s="34"/>
      <c r="V47" s="126"/>
      <c r="Y47" s="141">
        <v>39</v>
      </c>
      <c r="Z47" s="141"/>
      <c r="AA47" s="141"/>
      <c r="AB47" s="141"/>
      <c r="AC47" s="141"/>
      <c r="AD47" s="141"/>
      <c r="AE47" s="141">
        <f t="shared" si="10"/>
        <v>0</v>
      </c>
      <c r="AF47" s="141">
        <f t="shared" si="11"/>
        <v>0</v>
      </c>
      <c r="AG47" s="141"/>
      <c r="AH47" s="141">
        <f t="shared" si="12"/>
        <v>0</v>
      </c>
      <c r="AI47" s="141">
        <f t="shared" si="13"/>
        <v>0</v>
      </c>
      <c r="AK47" s="141">
        <v>39</v>
      </c>
      <c r="AL47" s="141"/>
      <c r="AM47" s="141"/>
      <c r="AN47" s="141"/>
      <c r="AO47" s="141"/>
      <c r="AP47" s="141">
        <f t="shared" si="2"/>
        <v>0</v>
      </c>
      <c r="AQ47" s="141">
        <f t="shared" si="3"/>
        <v>0</v>
      </c>
      <c r="AR47" s="141"/>
      <c r="AS47" s="141">
        <f t="shared" si="4"/>
        <v>0</v>
      </c>
      <c r="AT47" s="141">
        <f t="shared" si="5"/>
        <v>0</v>
      </c>
      <c r="AV47" s="141">
        <v>39</v>
      </c>
      <c r="AW47" s="141"/>
      <c r="AX47" s="141"/>
      <c r="AY47" s="141"/>
      <c r="AZ47" s="141"/>
      <c r="BA47" s="141">
        <f t="shared" si="6"/>
        <v>0</v>
      </c>
      <c r="BB47" s="141">
        <f t="shared" si="7"/>
        <v>0</v>
      </c>
      <c r="BC47" s="141"/>
      <c r="BD47" s="141">
        <f t="shared" si="8"/>
        <v>0</v>
      </c>
      <c r="BE47" s="141">
        <f t="shared" si="9"/>
        <v>0</v>
      </c>
    </row>
    <row r="48" spans="1:57" ht="12.75">
      <c r="A48" s="17">
        <v>4</v>
      </c>
      <c r="B48" s="121"/>
      <c r="C48" s="11"/>
      <c r="D48" s="121"/>
      <c r="E48" s="11"/>
      <c r="F48" s="11"/>
      <c r="G48" s="53"/>
      <c r="H48" s="8">
        <v>4</v>
      </c>
      <c r="I48" s="34"/>
      <c r="J48" s="34"/>
      <c r="K48" s="114"/>
      <c r="L48" s="34"/>
      <c r="M48" s="126"/>
      <c r="N48" s="26"/>
      <c r="O48" s="8">
        <v>4</v>
      </c>
      <c r="P48" s="34"/>
      <c r="Q48" s="34"/>
      <c r="R48" s="114"/>
      <c r="S48" s="8"/>
      <c r="T48" s="107"/>
      <c r="U48" s="34"/>
      <c r="V48" s="126"/>
      <c r="Y48" s="141">
        <v>40</v>
      </c>
      <c r="Z48" s="142"/>
      <c r="AA48" s="141"/>
      <c r="AB48" s="141"/>
      <c r="AC48" s="141"/>
      <c r="AD48" s="141"/>
      <c r="AE48" s="141">
        <f t="shared" si="10"/>
        <v>0</v>
      </c>
      <c r="AF48" s="141">
        <f t="shared" si="11"/>
        <v>0</v>
      </c>
      <c r="AG48" s="141"/>
      <c r="AH48" s="141">
        <f t="shared" si="12"/>
        <v>0</v>
      </c>
      <c r="AI48" s="141">
        <f t="shared" si="13"/>
        <v>0</v>
      </c>
      <c r="AK48" s="141">
        <v>40</v>
      </c>
      <c r="AL48" s="142"/>
      <c r="AM48" s="141"/>
      <c r="AN48" s="141"/>
      <c r="AO48" s="141"/>
      <c r="AP48" s="141">
        <f t="shared" si="2"/>
        <v>0</v>
      </c>
      <c r="AQ48" s="141">
        <f t="shared" si="3"/>
        <v>0</v>
      </c>
      <c r="AR48" s="141"/>
      <c r="AS48" s="141">
        <f t="shared" si="4"/>
        <v>0</v>
      </c>
      <c r="AT48" s="141">
        <f t="shared" si="5"/>
        <v>0</v>
      </c>
      <c r="AV48" s="141">
        <v>40</v>
      </c>
      <c r="AW48" s="142"/>
      <c r="AX48" s="141"/>
      <c r="AY48" s="141"/>
      <c r="AZ48" s="141"/>
      <c r="BA48" s="141">
        <f t="shared" si="6"/>
        <v>0</v>
      </c>
      <c r="BB48" s="141">
        <f t="shared" si="7"/>
        <v>0</v>
      </c>
      <c r="BC48" s="141"/>
      <c r="BD48" s="141">
        <f t="shared" si="8"/>
        <v>0</v>
      </c>
      <c r="BE48" s="141">
        <f t="shared" si="9"/>
        <v>0</v>
      </c>
    </row>
    <row r="49" spans="1:57" ht="12.75">
      <c r="A49" s="17">
        <v>5</v>
      </c>
      <c r="B49" s="22"/>
      <c r="C49" s="20"/>
      <c r="D49" s="20"/>
      <c r="E49" s="20"/>
      <c r="F49" s="20"/>
      <c r="G49" s="12"/>
      <c r="H49" s="8">
        <v>5</v>
      </c>
      <c r="I49" s="16"/>
      <c r="J49" s="16"/>
      <c r="K49" s="114"/>
      <c r="L49" s="34"/>
      <c r="M49" s="126"/>
      <c r="N49" s="113"/>
      <c r="O49" s="8">
        <v>5</v>
      </c>
      <c r="P49" s="16"/>
      <c r="Q49" s="16"/>
      <c r="R49" s="114"/>
      <c r="S49" s="8"/>
      <c r="T49" s="107"/>
      <c r="U49" s="34"/>
      <c r="V49" s="126"/>
      <c r="Y49" s="141">
        <v>41</v>
      </c>
      <c r="Z49" s="142"/>
      <c r="AA49" s="141"/>
      <c r="AB49" s="141"/>
      <c r="AC49" s="141"/>
      <c r="AD49" s="141"/>
      <c r="AE49" s="141">
        <f t="shared" si="10"/>
        <v>0</v>
      </c>
      <c r="AF49" s="141">
        <f t="shared" si="11"/>
        <v>0</v>
      </c>
      <c r="AG49" s="141"/>
      <c r="AH49" s="141">
        <f t="shared" si="12"/>
        <v>0</v>
      </c>
      <c r="AI49" s="141">
        <f t="shared" si="13"/>
        <v>0</v>
      </c>
      <c r="AK49" s="141">
        <v>41</v>
      </c>
      <c r="AL49" s="142"/>
      <c r="AM49" s="141"/>
      <c r="AN49" s="141"/>
      <c r="AO49" s="141"/>
      <c r="AP49" s="141">
        <f t="shared" si="2"/>
        <v>0</v>
      </c>
      <c r="AQ49" s="141">
        <f t="shared" si="3"/>
        <v>0</v>
      </c>
      <c r="AR49" s="141"/>
      <c r="AS49" s="141">
        <f t="shared" si="4"/>
        <v>0</v>
      </c>
      <c r="AT49" s="141">
        <f t="shared" si="5"/>
        <v>0</v>
      </c>
      <c r="AV49" s="141">
        <v>41</v>
      </c>
      <c r="AW49" s="142"/>
      <c r="AX49" s="141"/>
      <c r="AY49" s="141"/>
      <c r="AZ49" s="141"/>
      <c r="BA49" s="141">
        <f t="shared" si="6"/>
        <v>0</v>
      </c>
      <c r="BB49" s="141">
        <f t="shared" si="7"/>
        <v>0</v>
      </c>
      <c r="BC49" s="141"/>
      <c r="BD49" s="141">
        <f t="shared" si="8"/>
        <v>0</v>
      </c>
      <c r="BE49" s="141">
        <f t="shared" si="9"/>
        <v>0</v>
      </c>
    </row>
    <row r="50" spans="1:57" ht="12.75">
      <c r="A50" s="17">
        <v>6</v>
      </c>
      <c r="B50" s="22"/>
      <c r="C50" s="20"/>
      <c r="D50" s="20"/>
      <c r="E50" s="20"/>
      <c r="F50" s="20"/>
      <c r="G50" s="12"/>
      <c r="H50" s="8">
        <v>6</v>
      </c>
      <c r="I50" s="16"/>
      <c r="J50" s="16"/>
      <c r="K50" s="114"/>
      <c r="L50" s="34"/>
      <c r="M50" s="126"/>
      <c r="N50" s="113"/>
      <c r="O50" s="8">
        <v>6</v>
      </c>
      <c r="P50" s="16"/>
      <c r="Q50" s="16"/>
      <c r="R50" s="114"/>
      <c r="S50" s="8"/>
      <c r="T50" s="107"/>
      <c r="U50" s="34"/>
      <c r="V50" s="126"/>
      <c r="Y50" s="141">
        <v>42</v>
      </c>
      <c r="Z50" s="141"/>
      <c r="AA50" s="141"/>
      <c r="AB50" s="141"/>
      <c r="AC50" s="141"/>
      <c r="AD50" s="141"/>
      <c r="AE50" s="141">
        <f t="shared" si="10"/>
        <v>0</v>
      </c>
      <c r="AF50" s="141">
        <f t="shared" si="11"/>
        <v>0</v>
      </c>
      <c r="AG50" s="141"/>
      <c r="AH50" s="141">
        <f t="shared" si="12"/>
        <v>0</v>
      </c>
      <c r="AI50" s="141">
        <f t="shared" si="13"/>
        <v>0</v>
      </c>
      <c r="AK50" s="141">
        <v>42</v>
      </c>
      <c r="AL50" s="141"/>
      <c r="AM50" s="141"/>
      <c r="AN50" s="141"/>
      <c r="AO50" s="141"/>
      <c r="AP50" s="141">
        <f t="shared" si="2"/>
        <v>0</v>
      </c>
      <c r="AQ50" s="141">
        <f t="shared" si="3"/>
        <v>0</v>
      </c>
      <c r="AR50" s="141"/>
      <c r="AS50" s="141">
        <f t="shared" si="4"/>
        <v>0</v>
      </c>
      <c r="AT50" s="141">
        <f t="shared" si="5"/>
        <v>0</v>
      </c>
      <c r="AV50" s="141">
        <v>42</v>
      </c>
      <c r="AW50" s="141"/>
      <c r="AX50" s="141"/>
      <c r="AY50" s="141"/>
      <c r="AZ50" s="141"/>
      <c r="BA50" s="141">
        <f t="shared" si="6"/>
        <v>0</v>
      </c>
      <c r="BB50" s="141">
        <f t="shared" si="7"/>
        <v>0</v>
      </c>
      <c r="BC50" s="141"/>
      <c r="BD50" s="141">
        <f t="shared" si="8"/>
        <v>0</v>
      </c>
      <c r="BE50" s="141">
        <f t="shared" si="9"/>
        <v>0</v>
      </c>
    </row>
    <row r="51" spans="1:57" ht="12.75">
      <c r="A51" s="17">
        <v>7</v>
      </c>
      <c r="B51" s="22"/>
      <c r="C51" s="20"/>
      <c r="D51" s="20"/>
      <c r="E51" s="20"/>
      <c r="F51" s="20"/>
      <c r="G51" s="12"/>
      <c r="H51" s="8">
        <v>7</v>
      </c>
      <c r="I51" s="34"/>
      <c r="J51" s="34"/>
      <c r="K51" s="114"/>
      <c r="L51" s="34"/>
      <c r="M51" s="126"/>
      <c r="N51" s="113"/>
      <c r="O51" s="8">
        <v>7</v>
      </c>
      <c r="P51" s="34"/>
      <c r="Q51" s="34"/>
      <c r="R51" s="114"/>
      <c r="S51" s="8"/>
      <c r="T51" s="107"/>
      <c r="U51" s="34"/>
      <c r="V51" s="126"/>
      <c r="Y51" s="141">
        <v>43</v>
      </c>
      <c r="Z51" s="142"/>
      <c r="AA51" s="141"/>
      <c r="AB51" s="141"/>
      <c r="AC51" s="141"/>
      <c r="AD51" s="141"/>
      <c r="AE51" s="141">
        <f t="shared" si="10"/>
        <v>0</v>
      </c>
      <c r="AF51" s="141">
        <f t="shared" si="11"/>
        <v>0</v>
      </c>
      <c r="AG51" s="141"/>
      <c r="AH51" s="141">
        <f t="shared" si="12"/>
        <v>0</v>
      </c>
      <c r="AI51" s="141">
        <f t="shared" si="13"/>
        <v>0</v>
      </c>
      <c r="AK51" s="141">
        <v>43</v>
      </c>
      <c r="AL51" s="142"/>
      <c r="AM51" s="141"/>
      <c r="AN51" s="141"/>
      <c r="AO51" s="141"/>
      <c r="AP51" s="141">
        <f t="shared" si="2"/>
        <v>0</v>
      </c>
      <c r="AQ51" s="141">
        <f t="shared" si="3"/>
        <v>0</v>
      </c>
      <c r="AR51" s="141"/>
      <c r="AS51" s="141">
        <f t="shared" si="4"/>
        <v>0</v>
      </c>
      <c r="AT51" s="141">
        <f t="shared" si="5"/>
        <v>0</v>
      </c>
      <c r="AV51" s="141">
        <v>43</v>
      </c>
      <c r="AW51" s="142"/>
      <c r="AX51" s="141"/>
      <c r="AY51" s="141"/>
      <c r="AZ51" s="141"/>
      <c r="BA51" s="141">
        <f t="shared" si="6"/>
        <v>0</v>
      </c>
      <c r="BB51" s="141">
        <f t="shared" si="7"/>
        <v>0</v>
      </c>
      <c r="BC51" s="141"/>
      <c r="BD51" s="141">
        <f t="shared" si="8"/>
        <v>0</v>
      </c>
      <c r="BE51" s="141">
        <f t="shared" si="9"/>
        <v>0</v>
      </c>
    </row>
    <row r="52" spans="1:57" ht="12.75">
      <c r="A52" s="17">
        <v>8</v>
      </c>
      <c r="B52" s="22"/>
      <c r="C52" s="20"/>
      <c r="D52" s="20"/>
      <c r="E52" s="20"/>
      <c r="F52" s="20"/>
      <c r="G52" s="12"/>
      <c r="H52" s="8">
        <v>8</v>
      </c>
      <c r="I52" s="16"/>
      <c r="J52" s="16"/>
      <c r="K52" s="114"/>
      <c r="L52" s="34"/>
      <c r="M52" s="126"/>
      <c r="N52" s="113"/>
      <c r="O52" s="8">
        <v>8</v>
      </c>
      <c r="P52" s="16"/>
      <c r="Q52" s="16"/>
      <c r="R52" s="114"/>
      <c r="S52" s="8"/>
      <c r="T52" s="107"/>
      <c r="U52" s="34"/>
      <c r="V52" s="126"/>
      <c r="Y52" s="141">
        <v>44</v>
      </c>
      <c r="Z52" s="142"/>
      <c r="AA52" s="141"/>
      <c r="AB52" s="141"/>
      <c r="AC52" s="141"/>
      <c r="AD52" s="141"/>
      <c r="AE52" s="141">
        <f t="shared" si="10"/>
        <v>0</v>
      </c>
      <c r="AF52" s="141">
        <f t="shared" si="11"/>
        <v>0</v>
      </c>
      <c r="AG52" s="141"/>
      <c r="AH52" s="141">
        <f t="shared" si="12"/>
        <v>0</v>
      </c>
      <c r="AI52" s="141">
        <f t="shared" si="13"/>
        <v>0</v>
      </c>
      <c r="AK52" s="141">
        <v>44</v>
      </c>
      <c r="AL52" s="142"/>
      <c r="AM52" s="141"/>
      <c r="AN52" s="141"/>
      <c r="AO52" s="141"/>
      <c r="AP52" s="141">
        <f t="shared" si="2"/>
        <v>0</v>
      </c>
      <c r="AQ52" s="141">
        <f t="shared" si="3"/>
        <v>0</v>
      </c>
      <c r="AR52" s="141"/>
      <c r="AS52" s="141">
        <f t="shared" si="4"/>
        <v>0</v>
      </c>
      <c r="AT52" s="141">
        <f t="shared" si="5"/>
        <v>0</v>
      </c>
      <c r="AV52" s="141">
        <v>44</v>
      </c>
      <c r="AW52" s="142"/>
      <c r="AX52" s="141"/>
      <c r="AY52" s="141"/>
      <c r="AZ52" s="141"/>
      <c r="BA52" s="141">
        <f t="shared" si="6"/>
        <v>0</v>
      </c>
      <c r="BB52" s="141">
        <f t="shared" si="7"/>
        <v>0</v>
      </c>
      <c r="BC52" s="141"/>
      <c r="BD52" s="141">
        <f t="shared" si="8"/>
        <v>0</v>
      </c>
      <c r="BE52" s="141">
        <f t="shared" si="9"/>
        <v>0</v>
      </c>
    </row>
    <row r="53" spans="1:57" ht="12.75">
      <c r="A53" s="17">
        <v>9</v>
      </c>
      <c r="B53" s="22"/>
      <c r="C53" s="20"/>
      <c r="D53" s="20"/>
      <c r="E53" s="20"/>
      <c r="F53" s="20"/>
      <c r="G53" s="12"/>
      <c r="H53" s="8">
        <v>9</v>
      </c>
      <c r="I53" s="16"/>
      <c r="J53" s="16"/>
      <c r="K53" s="114"/>
      <c r="L53" s="34"/>
      <c r="M53" s="126"/>
      <c r="N53" s="26"/>
      <c r="O53" s="152">
        <v>9</v>
      </c>
      <c r="P53" s="154"/>
      <c r="Q53" s="154"/>
      <c r="R53" s="155"/>
      <c r="S53" s="152"/>
      <c r="T53" s="156"/>
      <c r="U53" s="157"/>
      <c r="V53" s="158"/>
      <c r="Y53" s="141">
        <v>45</v>
      </c>
      <c r="Z53" s="141"/>
      <c r="AA53" s="141"/>
      <c r="AB53" s="141"/>
      <c r="AC53" s="141"/>
      <c r="AD53" s="141"/>
      <c r="AE53" s="141">
        <f t="shared" si="10"/>
        <v>0</v>
      </c>
      <c r="AF53" s="141">
        <f t="shared" si="11"/>
        <v>0</v>
      </c>
      <c r="AG53" s="141"/>
      <c r="AH53" s="141">
        <f t="shared" si="12"/>
        <v>0</v>
      </c>
      <c r="AI53" s="141">
        <f t="shared" si="13"/>
        <v>0</v>
      </c>
      <c r="AK53" s="141">
        <v>45</v>
      </c>
      <c r="AL53" s="141"/>
      <c r="AM53" s="141"/>
      <c r="AN53" s="141"/>
      <c r="AO53" s="141"/>
      <c r="AP53" s="141">
        <f t="shared" si="2"/>
        <v>0</v>
      </c>
      <c r="AQ53" s="141">
        <f t="shared" si="3"/>
        <v>0</v>
      </c>
      <c r="AR53" s="141"/>
      <c r="AS53" s="141">
        <f t="shared" si="4"/>
        <v>0</v>
      </c>
      <c r="AT53" s="141">
        <f t="shared" si="5"/>
        <v>0</v>
      </c>
      <c r="AV53" s="141">
        <v>45</v>
      </c>
      <c r="AW53" s="141"/>
      <c r="AX53" s="141"/>
      <c r="AY53" s="141"/>
      <c r="AZ53" s="141"/>
      <c r="BA53" s="141">
        <f t="shared" si="6"/>
        <v>0</v>
      </c>
      <c r="BB53" s="141">
        <f t="shared" si="7"/>
        <v>0</v>
      </c>
      <c r="BC53" s="141"/>
      <c r="BD53" s="141">
        <f t="shared" si="8"/>
        <v>0</v>
      </c>
      <c r="BE53" s="141">
        <f t="shared" si="9"/>
        <v>0</v>
      </c>
    </row>
    <row r="54" spans="1:57" ht="15">
      <c r="A54" s="17">
        <v>10</v>
      </c>
      <c r="B54" s="22"/>
      <c r="C54" s="117"/>
      <c r="D54" s="117"/>
      <c r="E54" s="117"/>
      <c r="F54" s="117"/>
      <c r="G54" s="25"/>
      <c r="H54" s="8">
        <v>10</v>
      </c>
      <c r="I54" s="34"/>
      <c r="J54" s="34"/>
      <c r="K54" s="114"/>
      <c r="L54" s="34"/>
      <c r="M54" s="126"/>
      <c r="N54" s="113"/>
      <c r="O54" s="10"/>
      <c r="P54" s="27"/>
      <c r="Q54" s="27"/>
      <c r="R54" s="112"/>
      <c r="S54" s="10"/>
      <c r="T54" s="159"/>
      <c r="U54" s="27"/>
      <c r="V54" s="160"/>
      <c r="Y54" s="141">
        <v>46</v>
      </c>
      <c r="Z54" s="142"/>
      <c r="AA54" s="141"/>
      <c r="AB54" s="141"/>
      <c r="AC54" s="141"/>
      <c r="AD54" s="141"/>
      <c r="AE54" s="141">
        <f t="shared" si="10"/>
        <v>0</v>
      </c>
      <c r="AF54" s="141">
        <f t="shared" si="11"/>
        <v>0</v>
      </c>
      <c r="AG54" s="141"/>
      <c r="AH54" s="141">
        <f t="shared" si="12"/>
        <v>0</v>
      </c>
      <c r="AI54" s="141">
        <f t="shared" si="13"/>
        <v>0</v>
      </c>
      <c r="AK54" s="141">
        <v>46</v>
      </c>
      <c r="AL54" s="142"/>
      <c r="AM54" s="141"/>
      <c r="AN54" s="141"/>
      <c r="AO54" s="141"/>
      <c r="AP54" s="141">
        <f t="shared" si="2"/>
        <v>0</v>
      </c>
      <c r="AQ54" s="141">
        <f t="shared" si="3"/>
        <v>0</v>
      </c>
      <c r="AR54" s="141"/>
      <c r="AS54" s="141">
        <f t="shared" si="4"/>
        <v>0</v>
      </c>
      <c r="AT54" s="141">
        <f t="shared" si="5"/>
        <v>0</v>
      </c>
      <c r="AV54" s="141">
        <v>46</v>
      </c>
      <c r="AW54" s="142"/>
      <c r="AX54" s="141"/>
      <c r="AY54" s="141"/>
      <c r="AZ54" s="141"/>
      <c r="BA54" s="141">
        <f t="shared" si="6"/>
        <v>0</v>
      </c>
      <c r="BB54" s="141">
        <f t="shared" si="7"/>
        <v>0</v>
      </c>
      <c r="BC54" s="141"/>
      <c r="BD54" s="141">
        <f t="shared" si="8"/>
        <v>0</v>
      </c>
      <c r="BE54" s="141">
        <f t="shared" si="9"/>
        <v>0</v>
      </c>
    </row>
    <row r="55" spans="1:57" ht="12.75">
      <c r="A55" s="17">
        <v>11</v>
      </c>
      <c r="B55" s="22"/>
      <c r="C55" s="20"/>
      <c r="D55" s="20"/>
      <c r="E55" s="20"/>
      <c r="F55" s="20"/>
      <c r="G55" s="12"/>
      <c r="H55" s="8">
        <v>11</v>
      </c>
      <c r="I55" s="16"/>
      <c r="J55" s="16"/>
      <c r="K55" s="114"/>
      <c r="L55" s="34"/>
      <c r="M55" s="126"/>
      <c r="N55" s="113"/>
      <c r="O55" s="10"/>
      <c r="P55" s="26"/>
      <c r="Q55" s="26"/>
      <c r="R55" s="112"/>
      <c r="S55" s="10"/>
      <c r="T55" s="159"/>
      <c r="U55" s="27"/>
      <c r="V55" s="160"/>
      <c r="Y55" s="141">
        <v>47</v>
      </c>
      <c r="Z55" s="142"/>
      <c r="AA55" s="141"/>
      <c r="AB55" s="141"/>
      <c r="AC55" s="141"/>
      <c r="AD55" s="141"/>
      <c r="AE55" s="141">
        <f t="shared" si="10"/>
        <v>0</v>
      </c>
      <c r="AF55" s="141">
        <f t="shared" si="11"/>
        <v>0</v>
      </c>
      <c r="AG55" s="141"/>
      <c r="AH55" s="141">
        <f t="shared" si="12"/>
        <v>0</v>
      </c>
      <c r="AI55" s="141">
        <f t="shared" si="13"/>
        <v>0</v>
      </c>
      <c r="AK55" s="141">
        <v>47</v>
      </c>
      <c r="AL55" s="142"/>
      <c r="AM55" s="141"/>
      <c r="AN55" s="141"/>
      <c r="AO55" s="141"/>
      <c r="AP55" s="141">
        <f t="shared" si="2"/>
        <v>0</v>
      </c>
      <c r="AQ55" s="141">
        <f t="shared" si="3"/>
        <v>0</v>
      </c>
      <c r="AR55" s="141"/>
      <c r="AS55" s="141">
        <f t="shared" si="4"/>
        <v>0</v>
      </c>
      <c r="AT55" s="141">
        <f t="shared" si="5"/>
        <v>0</v>
      </c>
      <c r="AV55" s="141">
        <v>47</v>
      </c>
      <c r="AW55" s="142"/>
      <c r="AX55" s="141"/>
      <c r="AY55" s="141"/>
      <c r="AZ55" s="141"/>
      <c r="BA55" s="141">
        <f t="shared" si="6"/>
        <v>0</v>
      </c>
      <c r="BB55" s="141">
        <f t="shared" si="7"/>
        <v>0</v>
      </c>
      <c r="BC55" s="141"/>
      <c r="BD55" s="141">
        <f t="shared" si="8"/>
        <v>0</v>
      </c>
      <c r="BE55" s="141">
        <f t="shared" si="9"/>
        <v>0</v>
      </c>
    </row>
    <row r="56" spans="1:57" ht="15">
      <c r="A56" s="17">
        <v>12</v>
      </c>
      <c r="B56" s="22"/>
      <c r="C56" s="117"/>
      <c r="D56" s="117"/>
      <c r="E56" s="117"/>
      <c r="F56" s="117"/>
      <c r="G56" s="10"/>
      <c r="H56" s="8">
        <v>12</v>
      </c>
      <c r="I56" s="16"/>
      <c r="J56" s="16"/>
      <c r="K56" s="114"/>
      <c r="L56" s="34"/>
      <c r="M56" s="126"/>
      <c r="N56" s="113"/>
      <c r="O56" s="10"/>
      <c r="P56" s="26"/>
      <c r="Q56" s="26"/>
      <c r="R56" s="112"/>
      <c r="S56" s="10"/>
      <c r="T56" s="159"/>
      <c r="U56" s="27"/>
      <c r="V56" s="160"/>
      <c r="Y56" s="141">
        <v>48</v>
      </c>
      <c r="Z56" s="141"/>
      <c r="AA56" s="141"/>
      <c r="AB56" s="141"/>
      <c r="AC56" s="141"/>
      <c r="AD56" s="141"/>
      <c r="AE56" s="141">
        <f t="shared" si="10"/>
        <v>0</v>
      </c>
      <c r="AF56" s="141">
        <f t="shared" si="11"/>
        <v>0</v>
      </c>
      <c r="AG56" s="141"/>
      <c r="AH56" s="141">
        <f t="shared" si="12"/>
        <v>0</v>
      </c>
      <c r="AI56" s="141">
        <f t="shared" si="13"/>
        <v>0</v>
      </c>
      <c r="AK56" s="141">
        <v>48</v>
      </c>
      <c r="AL56" s="141"/>
      <c r="AM56" s="141"/>
      <c r="AN56" s="141"/>
      <c r="AO56" s="141"/>
      <c r="AP56" s="141">
        <f t="shared" si="2"/>
        <v>0</v>
      </c>
      <c r="AQ56" s="141">
        <f t="shared" si="3"/>
        <v>0</v>
      </c>
      <c r="AR56" s="141"/>
      <c r="AS56" s="141">
        <f t="shared" si="4"/>
        <v>0</v>
      </c>
      <c r="AT56" s="141">
        <f t="shared" si="5"/>
        <v>0</v>
      </c>
      <c r="AV56" s="141">
        <v>48</v>
      </c>
      <c r="AW56" s="141"/>
      <c r="AX56" s="141"/>
      <c r="AY56" s="141"/>
      <c r="AZ56" s="141"/>
      <c r="BA56" s="141">
        <f t="shared" si="6"/>
        <v>0</v>
      </c>
      <c r="BB56" s="141">
        <f t="shared" si="7"/>
        <v>0</v>
      </c>
      <c r="BC56" s="141"/>
      <c r="BD56" s="141">
        <f t="shared" si="8"/>
        <v>0</v>
      </c>
      <c r="BE56" s="141">
        <f t="shared" si="9"/>
        <v>0</v>
      </c>
    </row>
    <row r="57" spans="1:57" ht="12.75" customHeight="1">
      <c r="A57" s="17">
        <v>13</v>
      </c>
      <c r="B57" s="22"/>
      <c r="C57" s="20"/>
      <c r="D57" s="20"/>
      <c r="E57" s="20"/>
      <c r="F57" s="20"/>
      <c r="G57" s="53"/>
      <c r="H57" s="8">
        <v>13</v>
      </c>
      <c r="I57" s="34"/>
      <c r="J57" s="34"/>
      <c r="K57" s="114"/>
      <c r="L57" s="34"/>
      <c r="M57" s="126"/>
      <c r="N57" s="113"/>
      <c r="O57" s="8" t="s">
        <v>238</v>
      </c>
      <c r="P57" s="8"/>
      <c r="Q57" s="8" t="s">
        <v>194</v>
      </c>
      <c r="R57" s="7"/>
      <c r="S57" s="152"/>
      <c r="Y57" s="141">
        <v>49</v>
      </c>
      <c r="Z57" s="142"/>
      <c r="AA57" s="141"/>
      <c r="AB57" s="141"/>
      <c r="AC57" s="141"/>
      <c r="AD57" s="141"/>
      <c r="AE57" s="141">
        <f t="shared" si="10"/>
        <v>0</v>
      </c>
      <c r="AF57" s="141">
        <f t="shared" si="11"/>
        <v>0</v>
      </c>
      <c r="AG57" s="141"/>
      <c r="AH57" s="141">
        <f t="shared" si="12"/>
        <v>0</v>
      </c>
      <c r="AI57" s="141">
        <f t="shared" si="13"/>
        <v>0</v>
      </c>
      <c r="AK57" s="141">
        <v>49</v>
      </c>
      <c r="AL57" s="142"/>
      <c r="AM57" s="141"/>
      <c r="AN57" s="141"/>
      <c r="AO57" s="141"/>
      <c r="AP57" s="141">
        <f t="shared" si="2"/>
        <v>0</v>
      </c>
      <c r="AQ57" s="141">
        <f t="shared" si="3"/>
        <v>0</v>
      </c>
      <c r="AR57" s="141"/>
      <c r="AS57" s="141">
        <f t="shared" si="4"/>
        <v>0</v>
      </c>
      <c r="AT57" s="141">
        <f t="shared" si="5"/>
        <v>0</v>
      </c>
      <c r="AV57" s="141">
        <v>49</v>
      </c>
      <c r="AW57" s="142"/>
      <c r="AX57" s="141"/>
      <c r="AY57" s="141"/>
      <c r="AZ57" s="141"/>
      <c r="BA57" s="141">
        <f t="shared" si="6"/>
        <v>0</v>
      </c>
      <c r="BB57" s="141">
        <f t="shared" si="7"/>
        <v>0</v>
      </c>
      <c r="BC57" s="141"/>
      <c r="BD57" s="141">
        <f t="shared" si="8"/>
        <v>0</v>
      </c>
      <c r="BE57" s="141">
        <f t="shared" si="9"/>
        <v>0</v>
      </c>
    </row>
    <row r="58" spans="1:57" ht="15">
      <c r="A58" s="17">
        <v>14</v>
      </c>
      <c r="B58" s="22"/>
      <c r="C58" s="117"/>
      <c r="D58" s="117"/>
      <c r="E58" s="117"/>
      <c r="F58" s="117"/>
      <c r="G58" s="53"/>
      <c r="H58" s="8">
        <v>14</v>
      </c>
      <c r="I58" s="16"/>
      <c r="J58" s="16"/>
      <c r="K58" s="114"/>
      <c r="L58" s="34"/>
      <c r="M58" s="126"/>
      <c r="N58" s="113"/>
      <c r="O58" s="8"/>
      <c r="P58" s="8"/>
      <c r="Q58" s="8"/>
      <c r="R58" s="7" t="s">
        <v>197</v>
      </c>
      <c r="S58" s="8"/>
      <c r="T58" s="8"/>
      <c r="U58" s="8">
        <f>SUM(U60:U78)</f>
        <v>0</v>
      </c>
      <c r="V58" s="8">
        <f>SUM(V60:V78)</f>
        <v>0</v>
      </c>
      <c r="Y58" s="141">
        <v>50</v>
      </c>
      <c r="Z58" s="142"/>
      <c r="AA58" s="141"/>
      <c r="AB58" s="141"/>
      <c r="AC58" s="141"/>
      <c r="AD58" s="141"/>
      <c r="AE58" s="141">
        <f t="shared" si="10"/>
        <v>0</v>
      </c>
      <c r="AF58" s="141">
        <f t="shared" si="11"/>
        <v>0</v>
      </c>
      <c r="AG58" s="141"/>
      <c r="AH58" s="141">
        <f t="shared" si="12"/>
        <v>0</v>
      </c>
      <c r="AI58" s="141">
        <f t="shared" si="13"/>
        <v>0</v>
      </c>
      <c r="AK58" s="141">
        <v>50</v>
      </c>
      <c r="AL58" s="142"/>
      <c r="AM58" s="141"/>
      <c r="AN58" s="141"/>
      <c r="AO58" s="141"/>
      <c r="AP58" s="141">
        <f t="shared" si="2"/>
        <v>0</v>
      </c>
      <c r="AQ58" s="141">
        <f t="shared" si="3"/>
        <v>0</v>
      </c>
      <c r="AR58" s="141"/>
      <c r="AS58" s="141">
        <f t="shared" si="4"/>
        <v>0</v>
      </c>
      <c r="AT58" s="141">
        <f t="shared" si="5"/>
        <v>0</v>
      </c>
      <c r="AV58" s="141">
        <v>50</v>
      </c>
      <c r="AW58" s="142"/>
      <c r="AX58" s="141"/>
      <c r="AY58" s="141"/>
      <c r="AZ58" s="141"/>
      <c r="BA58" s="141">
        <f t="shared" si="6"/>
        <v>0</v>
      </c>
      <c r="BB58" s="141">
        <f t="shared" si="7"/>
        <v>0</v>
      </c>
      <c r="BC58" s="141"/>
      <c r="BD58" s="141">
        <f t="shared" si="8"/>
        <v>0</v>
      </c>
      <c r="BE58" s="141">
        <f t="shared" si="9"/>
        <v>0</v>
      </c>
    </row>
    <row r="59" spans="1:57" ht="25.5">
      <c r="A59" s="17">
        <v>15</v>
      </c>
      <c r="B59" s="22"/>
      <c r="C59" s="20"/>
      <c r="D59" s="20"/>
      <c r="E59" s="20"/>
      <c r="F59" s="20"/>
      <c r="G59" s="12"/>
      <c r="H59" s="8">
        <v>15</v>
      </c>
      <c r="I59" s="34"/>
      <c r="J59" s="34"/>
      <c r="K59" s="114"/>
      <c r="L59" s="34"/>
      <c r="M59" s="126"/>
      <c r="N59" s="10"/>
      <c r="O59" s="11" t="s">
        <v>1</v>
      </c>
      <c r="P59" s="11"/>
      <c r="Q59" s="11"/>
      <c r="R59" s="11"/>
      <c r="S59" s="16"/>
      <c r="T59" s="16"/>
      <c r="U59" s="121" t="s">
        <v>216</v>
      </c>
      <c r="V59" s="121" t="s">
        <v>217</v>
      </c>
      <c r="Y59" s="141">
        <v>51</v>
      </c>
      <c r="Z59" s="141"/>
      <c r="AA59" s="141"/>
      <c r="AB59" s="141"/>
      <c r="AC59" s="141"/>
      <c r="AD59" s="141"/>
      <c r="AE59" s="141">
        <f t="shared" si="10"/>
        <v>0</v>
      </c>
      <c r="AF59" s="141">
        <f t="shared" si="11"/>
        <v>0</v>
      </c>
      <c r="AG59" s="141"/>
      <c r="AH59" s="141">
        <f t="shared" si="12"/>
        <v>0</v>
      </c>
      <c r="AI59" s="141">
        <f t="shared" si="13"/>
        <v>0</v>
      </c>
      <c r="AK59" s="141">
        <v>51</v>
      </c>
      <c r="AL59" s="141"/>
      <c r="AM59" s="141"/>
      <c r="AN59" s="141"/>
      <c r="AO59" s="141"/>
      <c r="AP59" s="141">
        <f t="shared" si="2"/>
        <v>0</v>
      </c>
      <c r="AQ59" s="141">
        <f t="shared" si="3"/>
        <v>0</v>
      </c>
      <c r="AR59" s="141"/>
      <c r="AS59" s="141">
        <f t="shared" si="4"/>
        <v>0</v>
      </c>
      <c r="AT59" s="141">
        <f t="shared" si="5"/>
        <v>0</v>
      </c>
      <c r="AV59" s="141">
        <v>51</v>
      </c>
      <c r="AW59" s="141"/>
      <c r="AX59" s="141"/>
      <c r="AY59" s="141"/>
      <c r="AZ59" s="141"/>
      <c r="BA59" s="141">
        <f t="shared" si="6"/>
        <v>0</v>
      </c>
      <c r="BB59" s="141">
        <f t="shared" si="7"/>
        <v>0</v>
      </c>
      <c r="BC59" s="141"/>
      <c r="BD59" s="141">
        <f t="shared" si="8"/>
        <v>0</v>
      </c>
      <c r="BE59" s="141">
        <f t="shared" si="9"/>
        <v>0</v>
      </c>
    </row>
    <row r="60" spans="1:57" ht="15">
      <c r="A60" s="17">
        <v>16</v>
      </c>
      <c r="B60" s="22"/>
      <c r="C60" s="117"/>
      <c r="D60" s="117"/>
      <c r="E60" s="117"/>
      <c r="F60" s="117"/>
      <c r="G60" s="12"/>
      <c r="H60" s="8">
        <v>16</v>
      </c>
      <c r="I60" s="16"/>
      <c r="J60" s="16"/>
      <c r="K60" s="114"/>
      <c r="L60" s="34"/>
      <c r="M60" s="126"/>
      <c r="N60" s="116"/>
      <c r="O60" s="8">
        <v>1</v>
      </c>
      <c r="P60" s="34"/>
      <c r="Q60" s="34"/>
      <c r="R60" s="114"/>
      <c r="S60" s="8"/>
      <c r="T60" s="107"/>
      <c r="U60" s="34"/>
      <c r="V60" s="126"/>
      <c r="Y60" s="141">
        <v>52</v>
      </c>
      <c r="Z60" s="142"/>
      <c r="AA60" s="141"/>
      <c r="AB60" s="141"/>
      <c r="AC60" s="141"/>
      <c r="AD60" s="141"/>
      <c r="AE60" s="141">
        <f t="shared" si="10"/>
        <v>0</v>
      </c>
      <c r="AF60" s="141">
        <f t="shared" si="11"/>
        <v>0</v>
      </c>
      <c r="AG60" s="141"/>
      <c r="AH60" s="141">
        <f t="shared" si="12"/>
        <v>0</v>
      </c>
      <c r="AI60" s="141">
        <f t="shared" si="13"/>
        <v>0</v>
      </c>
      <c r="AK60" s="141">
        <v>52</v>
      </c>
      <c r="AL60" s="142"/>
      <c r="AM60" s="141"/>
      <c r="AN60" s="141"/>
      <c r="AO60" s="141"/>
      <c r="AP60" s="141">
        <f t="shared" si="2"/>
        <v>0</v>
      </c>
      <c r="AQ60" s="141">
        <f t="shared" si="3"/>
        <v>0</v>
      </c>
      <c r="AR60" s="141"/>
      <c r="AS60" s="141">
        <f t="shared" si="4"/>
        <v>0</v>
      </c>
      <c r="AT60" s="141">
        <f t="shared" si="5"/>
        <v>0</v>
      </c>
      <c r="AV60" s="141">
        <v>52</v>
      </c>
      <c r="AW60" s="142"/>
      <c r="AX60" s="141"/>
      <c r="AY60" s="141"/>
      <c r="AZ60" s="141"/>
      <c r="BA60" s="141">
        <f t="shared" si="6"/>
        <v>0</v>
      </c>
      <c r="BB60" s="141">
        <f t="shared" si="7"/>
        <v>0</v>
      </c>
      <c r="BC60" s="141"/>
      <c r="BD60" s="141">
        <f t="shared" si="8"/>
        <v>0</v>
      </c>
      <c r="BE60" s="141">
        <f t="shared" si="9"/>
        <v>0</v>
      </c>
    </row>
    <row r="61" spans="1:57" ht="12.75">
      <c r="A61" s="17">
        <v>17</v>
      </c>
      <c r="B61" s="22"/>
      <c r="C61" s="20"/>
      <c r="D61" s="20"/>
      <c r="E61" s="20"/>
      <c r="F61" s="20"/>
      <c r="G61" s="12"/>
      <c r="H61" s="8">
        <v>17</v>
      </c>
      <c r="I61" s="34"/>
      <c r="J61" s="34"/>
      <c r="K61" s="114"/>
      <c r="L61" s="34"/>
      <c r="M61" s="126"/>
      <c r="N61" s="10"/>
      <c r="O61" s="8">
        <v>2</v>
      </c>
      <c r="P61" s="16"/>
      <c r="Q61" s="16"/>
      <c r="R61" s="114"/>
      <c r="S61" s="8"/>
      <c r="T61" s="107"/>
      <c r="U61" s="34"/>
      <c r="V61" s="126"/>
      <c r="Y61" s="141">
        <v>53</v>
      </c>
      <c r="Z61" s="142"/>
      <c r="AA61" s="141"/>
      <c r="AB61" s="141"/>
      <c r="AC61" s="141"/>
      <c r="AD61" s="141"/>
      <c r="AE61" s="141">
        <f t="shared" si="10"/>
        <v>0</v>
      </c>
      <c r="AF61" s="141">
        <f t="shared" si="11"/>
        <v>0</v>
      </c>
      <c r="AG61" s="141"/>
      <c r="AH61" s="141">
        <f t="shared" si="12"/>
        <v>0</v>
      </c>
      <c r="AI61" s="141">
        <f t="shared" si="13"/>
        <v>0</v>
      </c>
      <c r="AK61" s="141">
        <v>53</v>
      </c>
      <c r="AL61" s="142"/>
      <c r="AM61" s="141"/>
      <c r="AN61" s="141"/>
      <c r="AO61" s="141"/>
      <c r="AP61" s="141">
        <f t="shared" si="2"/>
        <v>0</v>
      </c>
      <c r="AQ61" s="141">
        <f t="shared" si="3"/>
        <v>0</v>
      </c>
      <c r="AR61" s="141"/>
      <c r="AS61" s="141">
        <f t="shared" si="4"/>
        <v>0</v>
      </c>
      <c r="AT61" s="141">
        <f t="shared" si="5"/>
        <v>0</v>
      </c>
      <c r="AV61" s="141">
        <v>53</v>
      </c>
      <c r="AW61" s="142"/>
      <c r="AX61" s="141"/>
      <c r="AY61" s="141"/>
      <c r="AZ61" s="141"/>
      <c r="BA61" s="141">
        <f t="shared" si="6"/>
        <v>0</v>
      </c>
      <c r="BB61" s="141">
        <f t="shared" si="7"/>
        <v>0</v>
      </c>
      <c r="BC61" s="141"/>
      <c r="BD61" s="141">
        <f t="shared" si="8"/>
        <v>0</v>
      </c>
      <c r="BE61" s="141">
        <f t="shared" si="9"/>
        <v>0</v>
      </c>
    </row>
    <row r="62" spans="1:22" ht="15">
      <c r="A62" s="17">
        <v>18</v>
      </c>
      <c r="B62" s="22"/>
      <c r="C62" s="117"/>
      <c r="D62" s="117"/>
      <c r="E62" s="117"/>
      <c r="F62" s="117"/>
      <c r="G62" s="12"/>
      <c r="H62" s="8">
        <v>18</v>
      </c>
      <c r="I62" s="16"/>
      <c r="J62" s="16"/>
      <c r="K62" s="114"/>
      <c r="L62" s="34"/>
      <c r="M62" s="126"/>
      <c r="N62" s="10"/>
      <c r="O62" s="8">
        <v>3</v>
      </c>
      <c r="P62" s="16"/>
      <c r="Q62" s="16"/>
      <c r="R62" s="114"/>
      <c r="S62" s="8"/>
      <c r="T62" s="107"/>
      <c r="U62" s="34"/>
      <c r="V62" s="126"/>
    </row>
    <row r="63" spans="1:22" ht="12.75">
      <c r="A63" s="17">
        <v>19</v>
      </c>
      <c r="B63" s="22"/>
      <c r="C63" s="20"/>
      <c r="D63" s="20"/>
      <c r="E63" s="20"/>
      <c r="F63" s="20"/>
      <c r="G63" s="12"/>
      <c r="H63" s="8">
        <v>19</v>
      </c>
      <c r="I63" s="34"/>
      <c r="J63" s="34"/>
      <c r="K63" s="114"/>
      <c r="L63" s="34"/>
      <c r="M63" s="126"/>
      <c r="N63" s="10"/>
      <c r="O63" s="8">
        <v>4</v>
      </c>
      <c r="P63" s="34"/>
      <c r="Q63" s="34"/>
      <c r="R63" s="114"/>
      <c r="S63" s="8"/>
      <c r="T63" s="107"/>
      <c r="U63" s="34"/>
      <c r="V63" s="126"/>
    </row>
    <row r="64" spans="1:22" ht="15">
      <c r="A64" s="17">
        <v>20</v>
      </c>
      <c r="B64" s="22"/>
      <c r="C64" s="117"/>
      <c r="D64" s="117"/>
      <c r="E64" s="117"/>
      <c r="F64" s="117"/>
      <c r="G64" s="12"/>
      <c r="H64" s="8">
        <v>20</v>
      </c>
      <c r="I64" s="16"/>
      <c r="J64" s="16"/>
      <c r="K64" s="114"/>
      <c r="L64" s="34"/>
      <c r="M64" s="126"/>
      <c r="N64" s="10"/>
      <c r="O64" s="8">
        <v>5</v>
      </c>
      <c r="P64" s="16"/>
      <c r="Q64" s="16"/>
      <c r="R64" s="114"/>
      <c r="S64" s="8"/>
      <c r="T64" s="107"/>
      <c r="U64" s="34"/>
      <c r="V64" s="126"/>
    </row>
    <row r="65" spans="1:22" ht="12.75">
      <c r="A65" s="17">
        <v>21</v>
      </c>
      <c r="B65" s="22"/>
      <c r="C65" s="20"/>
      <c r="D65" s="20"/>
      <c r="E65" s="20"/>
      <c r="F65" s="20"/>
      <c r="G65" s="12"/>
      <c r="H65" s="8">
        <v>21</v>
      </c>
      <c r="I65" s="34"/>
      <c r="J65" s="34"/>
      <c r="K65" s="114"/>
      <c r="L65" s="34"/>
      <c r="M65" s="126"/>
      <c r="N65" s="10"/>
      <c r="O65" s="8">
        <v>6</v>
      </c>
      <c r="P65" s="16"/>
      <c r="Q65" s="16"/>
      <c r="R65" s="114"/>
      <c r="S65" s="8"/>
      <c r="T65" s="107"/>
      <c r="U65" s="34"/>
      <c r="V65" s="126"/>
    </row>
    <row r="66" spans="1:22" ht="15">
      <c r="A66" s="17">
        <v>22</v>
      </c>
      <c r="B66" s="22"/>
      <c r="C66" s="117"/>
      <c r="D66" s="117"/>
      <c r="E66" s="117"/>
      <c r="F66" s="117"/>
      <c r="G66" s="12"/>
      <c r="H66" s="8">
        <v>22</v>
      </c>
      <c r="I66" s="16"/>
      <c r="J66" s="16"/>
      <c r="K66" s="114"/>
      <c r="L66" s="34"/>
      <c r="M66" s="126"/>
      <c r="N66" s="10"/>
      <c r="O66" s="8">
        <v>7</v>
      </c>
      <c r="P66" s="34"/>
      <c r="Q66" s="34"/>
      <c r="R66" s="114"/>
      <c r="S66" s="8"/>
      <c r="T66" s="107"/>
      <c r="U66" s="34"/>
      <c r="V66" s="126"/>
    </row>
    <row r="67" spans="1:22" ht="12.75">
      <c r="A67" s="17">
        <v>23</v>
      </c>
      <c r="B67" s="22"/>
      <c r="C67" s="20"/>
      <c r="D67" s="20"/>
      <c r="E67" s="20"/>
      <c r="F67" s="20"/>
      <c r="G67" s="12"/>
      <c r="H67" s="8">
        <v>23</v>
      </c>
      <c r="I67" s="34"/>
      <c r="J67" s="34"/>
      <c r="K67" s="114"/>
      <c r="L67" s="34"/>
      <c r="M67" s="126"/>
      <c r="N67" s="10"/>
      <c r="O67" s="8">
        <v>8</v>
      </c>
      <c r="P67" s="16"/>
      <c r="Q67" s="16"/>
      <c r="R67" s="114"/>
      <c r="S67" s="8"/>
      <c r="T67" s="107"/>
      <c r="U67" s="34"/>
      <c r="V67" s="126"/>
    </row>
    <row r="68" spans="1:22" ht="15">
      <c r="A68" s="17">
        <v>24</v>
      </c>
      <c r="B68" s="22"/>
      <c r="C68" s="117"/>
      <c r="D68" s="117"/>
      <c r="E68" s="117"/>
      <c r="F68" s="117"/>
      <c r="G68" s="25"/>
      <c r="H68" s="8">
        <v>24</v>
      </c>
      <c r="I68" s="16"/>
      <c r="J68" s="16"/>
      <c r="K68" s="114"/>
      <c r="L68" s="34"/>
      <c r="M68" s="126"/>
      <c r="N68" s="10"/>
      <c r="O68" s="152">
        <v>9</v>
      </c>
      <c r="P68" s="154"/>
      <c r="Q68" s="154"/>
      <c r="R68" s="155"/>
      <c r="S68" s="152"/>
      <c r="T68" s="156"/>
      <c r="U68" s="157"/>
      <c r="V68" s="158"/>
    </row>
    <row r="69" spans="1:17" ht="12.75">
      <c r="A69" s="17">
        <v>25</v>
      </c>
      <c r="B69" s="22"/>
      <c r="C69" s="20"/>
      <c r="D69" s="20"/>
      <c r="E69" s="20"/>
      <c r="F69" s="20"/>
      <c r="G69" s="130"/>
      <c r="H69" s="8">
        <v>25</v>
      </c>
      <c r="I69" s="34"/>
      <c r="J69" s="34"/>
      <c r="K69" s="114"/>
      <c r="L69" s="34"/>
      <c r="M69" s="126"/>
      <c r="N69" s="10"/>
      <c r="O69" s="10"/>
      <c r="P69" s="10"/>
      <c r="Q69" s="10"/>
    </row>
    <row r="70" spans="1:17" ht="15">
      <c r="A70" s="17">
        <v>26</v>
      </c>
      <c r="B70" s="22"/>
      <c r="C70" s="117"/>
      <c r="D70" s="117"/>
      <c r="E70" s="117"/>
      <c r="F70" s="117"/>
      <c r="G70" s="130"/>
      <c r="H70" s="8">
        <v>26</v>
      </c>
      <c r="I70" s="16"/>
      <c r="J70" s="16"/>
      <c r="K70" s="114"/>
      <c r="L70" s="34"/>
      <c r="M70" s="126"/>
      <c r="N70" s="10"/>
      <c r="O70" s="10"/>
      <c r="P70" s="10"/>
      <c r="Q70" s="10"/>
    </row>
    <row r="71" spans="1:17" ht="12.75" customHeight="1">
      <c r="A71" s="17">
        <v>27</v>
      </c>
      <c r="B71" s="22"/>
      <c r="C71" s="20"/>
      <c r="D71" s="20"/>
      <c r="E71" s="20"/>
      <c r="F71" s="20"/>
      <c r="G71" s="26"/>
      <c r="H71" s="8">
        <v>27</v>
      </c>
      <c r="I71" s="34"/>
      <c r="J71" s="34"/>
      <c r="K71" s="114"/>
      <c r="L71" s="34"/>
      <c r="M71" s="126"/>
      <c r="N71" s="10"/>
      <c r="O71" s="10"/>
      <c r="P71" s="10"/>
      <c r="Q71" s="10"/>
    </row>
    <row r="72" spans="1:17" ht="15">
      <c r="A72" s="17">
        <v>28</v>
      </c>
      <c r="B72" s="22"/>
      <c r="C72" s="117"/>
      <c r="D72" s="117"/>
      <c r="E72" s="117"/>
      <c r="F72" s="117"/>
      <c r="G72" s="26"/>
      <c r="H72" s="8">
        <v>28</v>
      </c>
      <c r="I72" s="16"/>
      <c r="J72" s="16"/>
      <c r="K72" s="114"/>
      <c r="L72" s="34"/>
      <c r="M72" s="126"/>
      <c r="N72" s="10"/>
      <c r="O72" s="10"/>
      <c r="P72" s="10"/>
      <c r="Q72" s="10"/>
    </row>
    <row r="73" spans="1:17" ht="12.75">
      <c r="A73" s="17">
        <v>29</v>
      </c>
      <c r="B73" s="22"/>
      <c r="C73" s="20"/>
      <c r="D73" s="20"/>
      <c r="E73" s="20"/>
      <c r="F73" s="20"/>
      <c r="G73" s="132"/>
      <c r="H73" s="8">
        <v>29</v>
      </c>
      <c r="I73" s="34"/>
      <c r="J73" s="34"/>
      <c r="K73" s="114"/>
      <c r="L73" s="34"/>
      <c r="M73" s="126"/>
      <c r="N73" s="10"/>
      <c r="O73" s="10"/>
      <c r="P73" s="10"/>
      <c r="Q73" s="10"/>
    </row>
    <row r="74" spans="1:17" ht="15">
      <c r="A74" s="17">
        <v>30</v>
      </c>
      <c r="B74" s="22"/>
      <c r="C74" s="117"/>
      <c r="D74" s="117"/>
      <c r="E74" s="117"/>
      <c r="F74" s="117"/>
      <c r="G74" s="79"/>
      <c r="H74" s="8">
        <v>30</v>
      </c>
      <c r="I74" s="16"/>
      <c r="J74" s="16"/>
      <c r="K74" s="114"/>
      <c r="L74" s="34"/>
      <c r="M74" s="126"/>
      <c r="N74" s="10"/>
      <c r="O74" s="10"/>
      <c r="P74" s="10"/>
      <c r="Q74" s="10"/>
    </row>
    <row r="75" spans="1:17" ht="12.75">
      <c r="A75" s="17">
        <v>31</v>
      </c>
      <c r="B75" s="22"/>
      <c r="C75" s="20"/>
      <c r="D75" s="20"/>
      <c r="E75" s="20"/>
      <c r="F75" s="20"/>
      <c r="G75" s="79"/>
      <c r="H75" s="8">
        <v>31</v>
      </c>
      <c r="I75" s="34"/>
      <c r="J75" s="34"/>
      <c r="K75" s="114"/>
      <c r="L75" s="34"/>
      <c r="M75" s="126"/>
      <c r="N75" s="10"/>
      <c r="O75" s="10"/>
      <c r="P75" s="10"/>
      <c r="Q75" s="10"/>
    </row>
    <row r="76" spans="1:17" ht="15">
      <c r="A76" s="17">
        <v>32</v>
      </c>
      <c r="B76" s="22"/>
      <c r="C76" s="117"/>
      <c r="D76" s="117"/>
      <c r="E76" s="117"/>
      <c r="F76" s="117"/>
      <c r="G76" s="79"/>
      <c r="H76" s="8">
        <v>32</v>
      </c>
      <c r="I76" s="16"/>
      <c r="J76" s="16"/>
      <c r="K76" s="114"/>
      <c r="L76" s="34"/>
      <c r="M76" s="126"/>
      <c r="N76" s="10"/>
      <c r="O76" s="10"/>
      <c r="P76" s="10"/>
      <c r="Q76" s="10"/>
    </row>
    <row r="77" spans="1:17" ht="12.75">
      <c r="A77" s="17">
        <v>33</v>
      </c>
      <c r="B77" s="22"/>
      <c r="C77" s="20"/>
      <c r="D77" s="20"/>
      <c r="E77" s="20"/>
      <c r="F77" s="20"/>
      <c r="G77" s="79"/>
      <c r="H77" s="8">
        <v>33</v>
      </c>
      <c r="I77" s="34"/>
      <c r="J77" s="34"/>
      <c r="K77" s="114"/>
      <c r="L77" s="34"/>
      <c r="M77" s="126"/>
      <c r="N77" s="10"/>
      <c r="O77" s="10"/>
      <c r="P77" s="10"/>
      <c r="Q77" s="10"/>
    </row>
    <row r="78" spans="1:17" ht="15">
      <c r="A78" s="17">
        <v>34</v>
      </c>
      <c r="B78" s="22"/>
      <c r="C78" s="117"/>
      <c r="D78" s="117"/>
      <c r="E78" s="117"/>
      <c r="F78" s="117"/>
      <c r="G78" s="79"/>
      <c r="H78" s="8">
        <v>34</v>
      </c>
      <c r="I78" s="16"/>
      <c r="J78" s="16"/>
      <c r="K78" s="114"/>
      <c r="L78" s="34"/>
      <c r="M78" s="126"/>
      <c r="N78" s="10"/>
      <c r="O78" s="10"/>
      <c r="P78" s="10"/>
      <c r="Q78" s="10"/>
    </row>
    <row r="79" spans="1:17" ht="12.75">
      <c r="A79" s="17">
        <v>35</v>
      </c>
      <c r="B79" s="22"/>
      <c r="C79" s="20"/>
      <c r="D79" s="20"/>
      <c r="E79" s="20"/>
      <c r="F79" s="20"/>
      <c r="G79" s="79"/>
      <c r="H79" s="8">
        <v>35</v>
      </c>
      <c r="I79" s="34"/>
      <c r="J79" s="34"/>
      <c r="K79" s="114"/>
      <c r="L79" s="34"/>
      <c r="M79" s="126"/>
      <c r="N79" s="9"/>
      <c r="O79" s="9"/>
      <c r="P79" s="9"/>
      <c r="Q79" s="122"/>
    </row>
    <row r="80" spans="1:13" ht="15">
      <c r="A80" s="17">
        <v>36</v>
      </c>
      <c r="B80" s="22"/>
      <c r="C80" s="117"/>
      <c r="D80" s="117"/>
      <c r="E80" s="117"/>
      <c r="F80" s="117"/>
      <c r="G80" s="79"/>
      <c r="H80" s="8">
        <v>36</v>
      </c>
      <c r="I80" s="16"/>
      <c r="J80" s="16"/>
      <c r="K80" s="114"/>
      <c r="L80" s="34"/>
      <c r="M80" s="126"/>
    </row>
    <row r="81" spans="1:17" ht="12.75">
      <c r="A81" s="27"/>
      <c r="B81" s="79"/>
      <c r="C81" s="79"/>
      <c r="D81" s="79"/>
      <c r="E81" s="134"/>
      <c r="F81" s="79"/>
      <c r="G81" s="79"/>
      <c r="H81" s="8">
        <v>37</v>
      </c>
      <c r="I81" s="34"/>
      <c r="J81" s="34"/>
      <c r="K81" s="114"/>
      <c r="L81" s="34"/>
      <c r="M81" s="126"/>
      <c r="N81" s="10"/>
      <c r="O81" s="10"/>
      <c r="P81" s="10"/>
      <c r="Q81" s="10"/>
    </row>
    <row r="82" spans="1:17" ht="12.75">
      <c r="A82" s="27"/>
      <c r="B82" s="79"/>
      <c r="C82" s="27"/>
      <c r="D82" s="27"/>
      <c r="E82" s="27"/>
      <c r="F82" s="27"/>
      <c r="G82" s="79"/>
      <c r="H82" s="8">
        <v>38</v>
      </c>
      <c r="I82" s="16"/>
      <c r="J82" s="16"/>
      <c r="K82" s="114"/>
      <c r="L82" s="34"/>
      <c r="M82" s="126"/>
      <c r="N82" s="128"/>
      <c r="O82" s="128"/>
      <c r="P82" s="128"/>
      <c r="Q82" s="128"/>
    </row>
    <row r="83" spans="1:20" ht="12.75">
      <c r="A83" s="8" t="s">
        <v>225</v>
      </c>
      <c r="B83" s="8"/>
      <c r="C83" s="8" t="s">
        <v>194</v>
      </c>
      <c r="D83" s="7"/>
      <c r="E83" s="8"/>
      <c r="G83" s="122"/>
      <c r="H83" s="8">
        <v>39</v>
      </c>
      <c r="I83" s="34"/>
      <c r="J83" s="34"/>
      <c r="K83" s="114"/>
      <c r="L83" s="34"/>
      <c r="M83" s="126"/>
      <c r="N83" s="10"/>
      <c r="O83" s="10"/>
      <c r="P83" s="10"/>
      <c r="Q83" s="10"/>
      <c r="R83" s="113"/>
      <c r="S83" s="123"/>
      <c r="T83" s="113"/>
    </row>
    <row r="84" spans="1:20" ht="12.75">
      <c r="A84" s="8"/>
      <c r="B84" s="8"/>
      <c r="C84" s="8"/>
      <c r="D84" s="7" t="s">
        <v>197</v>
      </c>
      <c r="E84" s="8">
        <f>SUM(E86:E107)</f>
        <v>0</v>
      </c>
      <c r="F84" s="8">
        <f>SUM(F86:F107)</f>
        <v>0</v>
      </c>
      <c r="G84" s="122"/>
      <c r="H84" s="8">
        <v>40</v>
      </c>
      <c r="I84" s="16"/>
      <c r="J84" s="16"/>
      <c r="K84" s="114"/>
      <c r="L84" s="34"/>
      <c r="M84" s="126"/>
      <c r="N84" s="10"/>
      <c r="O84" s="10"/>
      <c r="P84" s="10"/>
      <c r="Q84" s="10"/>
      <c r="R84" s="113"/>
      <c r="S84" s="113"/>
      <c r="T84" s="113"/>
    </row>
    <row r="85" spans="1:20" ht="25.5">
      <c r="A85" s="16" t="s">
        <v>1</v>
      </c>
      <c r="B85" s="115" t="s">
        <v>226</v>
      </c>
      <c r="C85" s="16" t="s">
        <v>227</v>
      </c>
      <c r="D85" s="16" t="s">
        <v>15</v>
      </c>
      <c r="E85" s="115" t="s">
        <v>195</v>
      </c>
      <c r="F85" s="115" t="s">
        <v>196</v>
      </c>
      <c r="G85" s="79"/>
      <c r="H85" s="8">
        <v>41</v>
      </c>
      <c r="I85" s="34"/>
      <c r="J85" s="34"/>
      <c r="K85" s="114"/>
      <c r="L85" s="34"/>
      <c r="M85" s="126"/>
      <c r="N85" s="10"/>
      <c r="O85" s="10"/>
      <c r="P85" s="10"/>
      <c r="Q85" s="10"/>
      <c r="R85" s="113"/>
      <c r="S85" s="113"/>
      <c r="T85" s="113"/>
    </row>
    <row r="86" spans="1:20" ht="12.75">
      <c r="A86" s="17">
        <v>1</v>
      </c>
      <c r="B86" s="8"/>
      <c r="C86" s="20"/>
      <c r="D86" s="8"/>
      <c r="E86" s="8"/>
      <c r="F86" s="8"/>
      <c r="G86" s="79"/>
      <c r="H86" s="8">
        <v>42</v>
      </c>
      <c r="I86" s="16"/>
      <c r="J86" s="16"/>
      <c r="K86" s="114"/>
      <c r="L86" s="34"/>
      <c r="M86" s="126"/>
      <c r="N86" s="10"/>
      <c r="O86" s="10"/>
      <c r="P86" s="10"/>
      <c r="Q86" s="10"/>
      <c r="R86" s="113"/>
      <c r="S86" s="113"/>
      <c r="T86" s="113"/>
    </row>
    <row r="87" spans="1:20" ht="12.75">
      <c r="A87" s="17">
        <v>2</v>
      </c>
      <c r="B87" s="8"/>
      <c r="C87" s="8"/>
      <c r="D87" s="8"/>
      <c r="E87" s="8"/>
      <c r="F87" s="8"/>
      <c r="G87" s="79"/>
      <c r="H87" s="8">
        <v>43</v>
      </c>
      <c r="I87" s="34"/>
      <c r="J87" s="34"/>
      <c r="K87" s="114"/>
      <c r="L87" s="34"/>
      <c r="M87" s="126"/>
      <c r="N87" s="10"/>
      <c r="O87" s="10"/>
      <c r="P87" s="10"/>
      <c r="Q87" s="10"/>
      <c r="R87" s="113"/>
      <c r="S87" s="113"/>
      <c r="T87" s="113"/>
    </row>
    <row r="88" spans="1:20" ht="12.75">
      <c r="A88" s="17">
        <v>3</v>
      </c>
      <c r="B88" s="121"/>
      <c r="C88" s="11"/>
      <c r="D88" s="121"/>
      <c r="E88" s="11"/>
      <c r="F88" s="11"/>
      <c r="G88" s="122"/>
      <c r="H88" s="8">
        <v>44</v>
      </c>
      <c r="I88" s="16"/>
      <c r="J88" s="16"/>
      <c r="K88" s="114"/>
      <c r="L88" s="34"/>
      <c r="M88" s="126"/>
      <c r="N88" s="10"/>
      <c r="O88" s="10"/>
      <c r="P88" s="10"/>
      <c r="Q88" s="10"/>
      <c r="R88" s="113"/>
      <c r="S88" s="113"/>
      <c r="T88" s="113"/>
    </row>
    <row r="89" spans="1:17" ht="12.75" customHeight="1">
      <c r="A89" s="17">
        <v>4</v>
      </c>
      <c r="B89" s="121"/>
      <c r="C89" s="11"/>
      <c r="D89" s="121"/>
      <c r="E89" s="11"/>
      <c r="F89" s="11"/>
      <c r="G89" s="122"/>
      <c r="H89" s="8">
        <v>45</v>
      </c>
      <c r="I89" s="34"/>
      <c r="J89" s="34"/>
      <c r="K89" s="114"/>
      <c r="L89" s="34"/>
      <c r="M89" s="126"/>
      <c r="N89" s="10"/>
      <c r="O89" s="10"/>
      <c r="P89" s="10"/>
      <c r="Q89" s="10"/>
    </row>
    <row r="90" spans="1:17" ht="12.75">
      <c r="A90" s="17">
        <v>5</v>
      </c>
      <c r="B90" s="22"/>
      <c r="C90" s="20"/>
      <c r="D90" s="20"/>
      <c r="E90" s="20"/>
      <c r="F90" s="20"/>
      <c r="G90" s="79"/>
      <c r="H90" s="8">
        <v>46</v>
      </c>
      <c r="I90" s="16"/>
      <c r="J90" s="16"/>
      <c r="K90" s="114"/>
      <c r="L90" s="34"/>
      <c r="M90" s="126"/>
      <c r="N90" s="10"/>
      <c r="O90" s="10"/>
      <c r="P90" s="10"/>
      <c r="Q90" s="10"/>
    </row>
    <row r="91" spans="1:17" ht="12.75">
      <c r="A91" s="17">
        <v>6</v>
      </c>
      <c r="B91" s="22"/>
      <c r="C91" s="20"/>
      <c r="D91" s="20"/>
      <c r="E91" s="20"/>
      <c r="F91" s="20"/>
      <c r="G91" s="79"/>
      <c r="H91" s="8">
        <v>47</v>
      </c>
      <c r="I91" s="34"/>
      <c r="J91" s="34"/>
      <c r="K91" s="114"/>
      <c r="L91" s="34"/>
      <c r="M91" s="126"/>
      <c r="N91" s="10"/>
      <c r="O91" s="129"/>
      <c r="P91" s="129"/>
      <c r="Q91" s="10"/>
    </row>
    <row r="92" spans="1:17" ht="12.75">
      <c r="A92" s="17">
        <v>7</v>
      </c>
      <c r="B92" s="22"/>
      <c r="C92" s="20"/>
      <c r="D92" s="20"/>
      <c r="E92" s="20"/>
      <c r="F92" s="20"/>
      <c r="G92" s="79"/>
      <c r="H92" s="8">
        <v>48</v>
      </c>
      <c r="I92" s="16"/>
      <c r="J92" s="16"/>
      <c r="K92" s="114"/>
      <c r="L92" s="34"/>
      <c r="M92" s="126"/>
      <c r="N92" s="10"/>
      <c r="O92" s="10"/>
      <c r="P92" s="10"/>
      <c r="Q92" s="10"/>
    </row>
    <row r="93" spans="1:17" ht="12.75">
      <c r="A93" s="17">
        <v>8</v>
      </c>
      <c r="B93" s="22"/>
      <c r="C93" s="20"/>
      <c r="D93" s="20"/>
      <c r="E93" s="20"/>
      <c r="F93" s="20"/>
      <c r="G93" s="79"/>
      <c r="H93" s="8">
        <v>49</v>
      </c>
      <c r="I93" s="34"/>
      <c r="J93" s="34"/>
      <c r="K93" s="114"/>
      <c r="L93" s="34"/>
      <c r="M93" s="126"/>
      <c r="N93" s="10"/>
      <c r="O93" s="10"/>
      <c r="P93" s="10"/>
      <c r="Q93" s="10"/>
    </row>
    <row r="94" spans="1:17" ht="12.75">
      <c r="A94" s="17">
        <v>9</v>
      </c>
      <c r="B94" s="22"/>
      <c r="C94" s="20"/>
      <c r="D94" s="20"/>
      <c r="E94" s="20"/>
      <c r="F94" s="20"/>
      <c r="G94" s="79"/>
      <c r="H94" s="8">
        <v>50</v>
      </c>
      <c r="I94" s="16"/>
      <c r="J94" s="16"/>
      <c r="K94" s="114"/>
      <c r="L94" s="34"/>
      <c r="M94" s="126"/>
      <c r="N94" s="10"/>
      <c r="O94" s="10"/>
      <c r="P94" s="10"/>
      <c r="Q94" s="10"/>
    </row>
    <row r="95" spans="1:17" ht="15">
      <c r="A95" s="17">
        <v>10</v>
      </c>
      <c r="B95" s="22"/>
      <c r="C95" s="117"/>
      <c r="D95" s="117"/>
      <c r="E95" s="117"/>
      <c r="F95" s="117"/>
      <c r="G95" s="122"/>
      <c r="H95" s="8">
        <v>51</v>
      </c>
      <c r="I95" s="34"/>
      <c r="J95" s="34"/>
      <c r="K95" s="114"/>
      <c r="L95" s="34"/>
      <c r="M95" s="126"/>
      <c r="N95" s="10"/>
      <c r="O95" s="10"/>
      <c r="P95" s="10"/>
      <c r="Q95" s="10"/>
    </row>
    <row r="96" spans="1:17" ht="12.75">
      <c r="A96" s="17">
        <v>11</v>
      </c>
      <c r="B96" s="22"/>
      <c r="C96" s="20"/>
      <c r="D96" s="20"/>
      <c r="E96" s="20"/>
      <c r="F96" s="20"/>
      <c r="G96" s="122"/>
      <c r="H96" s="8">
        <v>52</v>
      </c>
      <c r="I96" s="16"/>
      <c r="J96" s="16"/>
      <c r="K96" s="114"/>
      <c r="L96" s="34"/>
      <c r="M96" s="126"/>
      <c r="N96" s="10"/>
      <c r="O96" s="10"/>
      <c r="P96" s="10"/>
      <c r="Q96" s="10"/>
    </row>
    <row r="97" spans="1:17" ht="15">
      <c r="A97" s="17">
        <v>12</v>
      </c>
      <c r="B97" s="22"/>
      <c r="C97" s="117"/>
      <c r="D97" s="117"/>
      <c r="E97" s="117"/>
      <c r="F97" s="117"/>
      <c r="G97" s="79"/>
      <c r="H97" s="8">
        <v>53</v>
      </c>
      <c r="I97" s="34"/>
      <c r="J97" s="34"/>
      <c r="K97" s="114"/>
      <c r="L97" s="34"/>
      <c r="M97" s="126"/>
      <c r="N97" s="10"/>
      <c r="O97" s="10"/>
      <c r="P97" s="10"/>
      <c r="Q97" s="10"/>
    </row>
    <row r="98" spans="1:17" ht="12.75">
      <c r="A98" s="17">
        <v>13</v>
      </c>
      <c r="B98" s="22"/>
      <c r="C98" s="20"/>
      <c r="D98" s="20"/>
      <c r="E98" s="20"/>
      <c r="F98" s="20"/>
      <c r="G98" s="79"/>
      <c r="H98" s="8">
        <v>54</v>
      </c>
      <c r="I98" s="16"/>
      <c r="J98" s="16"/>
      <c r="K98" s="114"/>
      <c r="L98" s="34"/>
      <c r="M98" s="126"/>
      <c r="N98" s="10"/>
      <c r="O98" s="10"/>
      <c r="P98" s="10"/>
      <c r="Q98" s="90"/>
    </row>
    <row r="99" spans="1:17" ht="15">
      <c r="A99" s="17">
        <v>14</v>
      </c>
      <c r="B99" s="22"/>
      <c r="C99" s="117"/>
      <c r="D99" s="117"/>
      <c r="E99" s="117"/>
      <c r="F99" s="117"/>
      <c r="G99" s="79"/>
      <c r="H99" s="8">
        <v>55</v>
      </c>
      <c r="I99" s="34"/>
      <c r="J99" s="34"/>
      <c r="K99" s="114"/>
      <c r="L99" s="34"/>
      <c r="M99" s="126"/>
      <c r="N99" s="10"/>
      <c r="O99" s="10"/>
      <c r="P99" s="10"/>
      <c r="Q99" s="90"/>
    </row>
    <row r="100" spans="1:17" ht="12.75">
      <c r="A100" s="17">
        <v>15</v>
      </c>
      <c r="B100" s="22"/>
      <c r="C100" s="20"/>
      <c r="D100" s="20"/>
      <c r="E100" s="20"/>
      <c r="F100" s="20"/>
      <c r="G100" s="79"/>
      <c r="H100" s="8">
        <v>56</v>
      </c>
      <c r="I100" s="16"/>
      <c r="J100" s="16"/>
      <c r="K100" s="114"/>
      <c r="L100" s="34"/>
      <c r="M100" s="126"/>
      <c r="N100" s="10"/>
      <c r="O100" s="10"/>
      <c r="P100" s="10"/>
      <c r="Q100" s="90"/>
    </row>
    <row r="101" spans="1:17" ht="15">
      <c r="A101" s="17">
        <v>16</v>
      </c>
      <c r="B101" s="22"/>
      <c r="C101" s="117"/>
      <c r="D101" s="117"/>
      <c r="E101" s="117"/>
      <c r="F101" s="117"/>
      <c r="G101" s="79"/>
      <c r="H101" s="8">
        <v>57</v>
      </c>
      <c r="I101" s="34"/>
      <c r="J101" s="34"/>
      <c r="K101" s="114"/>
      <c r="L101" s="34"/>
      <c r="M101" s="126"/>
      <c r="N101" s="10"/>
      <c r="O101" s="10"/>
      <c r="P101" s="10"/>
      <c r="Q101" s="90"/>
    </row>
    <row r="102" spans="1:17" ht="12.75">
      <c r="A102" s="17">
        <v>17</v>
      </c>
      <c r="B102" s="22"/>
      <c r="C102" s="20"/>
      <c r="D102" s="20"/>
      <c r="E102" s="20"/>
      <c r="F102" s="20"/>
      <c r="G102" s="79"/>
      <c r="H102" s="79"/>
      <c r="I102" s="79"/>
      <c r="J102" s="133"/>
      <c r="K102" s="112"/>
      <c r="N102" s="10"/>
      <c r="O102" s="10"/>
      <c r="P102" s="10"/>
      <c r="Q102" s="90"/>
    </row>
    <row r="103" spans="1:17" ht="15">
      <c r="A103" s="17">
        <v>18</v>
      </c>
      <c r="B103" s="22"/>
      <c r="C103" s="117"/>
      <c r="D103" s="117"/>
      <c r="E103" s="117"/>
      <c r="F103" s="117"/>
      <c r="G103" s="79"/>
      <c r="H103" s="79"/>
      <c r="I103" s="79"/>
      <c r="J103" s="133"/>
      <c r="K103" s="112"/>
      <c r="N103" s="10"/>
      <c r="O103" s="10"/>
      <c r="P103" s="10"/>
      <c r="Q103" s="90"/>
    </row>
    <row r="104" spans="1:17" ht="12.75">
      <c r="A104" s="17">
        <v>19</v>
      </c>
      <c r="B104" s="22"/>
      <c r="C104" s="20"/>
      <c r="D104" s="20"/>
      <c r="E104" s="20"/>
      <c r="F104" s="20"/>
      <c r="G104" s="79"/>
      <c r="H104" s="79"/>
      <c r="I104" s="79"/>
      <c r="J104" s="133"/>
      <c r="K104" s="112"/>
      <c r="N104" s="10"/>
      <c r="O104" s="10"/>
      <c r="P104" s="10"/>
      <c r="Q104" s="90"/>
    </row>
    <row r="105" spans="1:17" ht="15">
      <c r="A105" s="17">
        <v>20</v>
      </c>
      <c r="B105" s="22"/>
      <c r="C105" s="117"/>
      <c r="D105" s="117"/>
      <c r="E105" s="117"/>
      <c r="F105" s="117"/>
      <c r="G105" s="79"/>
      <c r="H105" s="79"/>
      <c r="I105" s="79"/>
      <c r="J105" s="133"/>
      <c r="K105" s="112"/>
      <c r="N105" s="27"/>
      <c r="O105" s="10"/>
      <c r="P105" s="10"/>
      <c r="Q105" s="90"/>
    </row>
    <row r="106" spans="1:17" ht="12.75">
      <c r="A106" s="17">
        <v>21</v>
      </c>
      <c r="B106" s="22"/>
      <c r="C106" s="20"/>
      <c r="D106" s="20"/>
      <c r="E106" s="20"/>
      <c r="F106" s="20"/>
      <c r="G106" s="27"/>
      <c r="H106" s="79"/>
      <c r="I106" s="79"/>
      <c r="J106" s="133"/>
      <c r="K106" s="112"/>
      <c r="N106" s="27"/>
      <c r="O106" s="10"/>
      <c r="P106" s="10"/>
      <c r="Q106" s="90"/>
    </row>
    <row r="107" spans="1:17" ht="15">
      <c r="A107" s="17">
        <v>22</v>
      </c>
      <c r="B107" s="22"/>
      <c r="C107" s="117"/>
      <c r="D107" s="117"/>
      <c r="E107" s="117"/>
      <c r="F107" s="117"/>
      <c r="G107" s="122"/>
      <c r="H107" s="27"/>
      <c r="I107" s="122"/>
      <c r="J107" s="122"/>
      <c r="K107" s="112"/>
      <c r="N107" s="27"/>
      <c r="O107" s="10"/>
      <c r="P107" s="10"/>
      <c r="Q107" s="90"/>
    </row>
    <row r="108" spans="1:17" ht="12.75">
      <c r="A108" s="27"/>
      <c r="B108" s="122"/>
      <c r="C108" s="122"/>
      <c r="D108" s="122"/>
      <c r="E108" s="122"/>
      <c r="F108" s="122"/>
      <c r="G108" s="122"/>
      <c r="H108" s="122"/>
      <c r="I108" s="122"/>
      <c r="J108" s="133"/>
      <c r="K108" s="112"/>
      <c r="N108" s="10"/>
      <c r="O108" s="10"/>
      <c r="P108" s="10"/>
      <c r="Q108" s="10"/>
    </row>
    <row r="109" spans="1:17" ht="12.75">
      <c r="A109" s="27"/>
      <c r="B109" s="79"/>
      <c r="C109" s="79"/>
      <c r="D109" s="79"/>
      <c r="E109" s="79"/>
      <c r="F109" s="79"/>
      <c r="G109" s="79"/>
      <c r="H109" s="79"/>
      <c r="I109" s="79"/>
      <c r="J109" s="133"/>
      <c r="K109" s="112"/>
      <c r="N109" s="10"/>
      <c r="O109" s="10"/>
      <c r="P109" s="10"/>
      <c r="Q109" s="10"/>
    </row>
    <row r="110" spans="1:17" ht="12.75">
      <c r="A110" s="27"/>
      <c r="B110" s="79"/>
      <c r="C110" s="79"/>
      <c r="D110" s="79"/>
      <c r="E110" s="79"/>
      <c r="F110" s="79"/>
      <c r="G110" s="79"/>
      <c r="H110" s="79"/>
      <c r="I110" s="79"/>
      <c r="J110" s="133"/>
      <c r="K110" s="112"/>
      <c r="N110" s="10"/>
      <c r="O110" s="10"/>
      <c r="P110" s="10"/>
      <c r="Q110" s="10"/>
    </row>
    <row r="111" spans="1:17" ht="12.75">
      <c r="A111" s="8" t="s">
        <v>228</v>
      </c>
      <c r="B111" s="8"/>
      <c r="C111" s="8" t="s">
        <v>194</v>
      </c>
      <c r="D111" s="7"/>
      <c r="E111" s="8"/>
      <c r="G111" s="79"/>
      <c r="H111" s="8" t="s">
        <v>231</v>
      </c>
      <c r="I111" s="8"/>
      <c r="J111" s="8" t="s">
        <v>194</v>
      </c>
      <c r="K111" s="7"/>
      <c r="L111" s="8"/>
      <c r="N111" s="10"/>
      <c r="O111" s="10"/>
      <c r="P111" s="10"/>
      <c r="Q111" s="10"/>
    </row>
    <row r="112" spans="1:17" ht="12.75">
      <c r="A112" s="8"/>
      <c r="B112" s="8"/>
      <c r="C112" s="8"/>
      <c r="D112" s="7" t="s">
        <v>197</v>
      </c>
      <c r="E112" s="8">
        <f>SUM(E114:E135)</f>
        <v>0</v>
      </c>
      <c r="F112" s="8">
        <f>SUM(F114:F135)</f>
        <v>0</v>
      </c>
      <c r="G112" s="79"/>
      <c r="H112" s="8"/>
      <c r="I112" s="8"/>
      <c r="J112" s="8"/>
      <c r="K112" s="7" t="s">
        <v>197</v>
      </c>
      <c r="L112" s="8">
        <f>SUM(L114:L135)</f>
        <v>0</v>
      </c>
      <c r="M112" s="8">
        <f>SUM(M114:M135)</f>
        <v>0</v>
      </c>
      <c r="N112" s="10"/>
      <c r="O112" s="10"/>
      <c r="P112" s="10"/>
      <c r="Q112" s="10"/>
    </row>
    <row r="113" spans="1:17" ht="25.5">
      <c r="A113" s="16" t="s">
        <v>1</v>
      </c>
      <c r="B113" s="115" t="s">
        <v>226</v>
      </c>
      <c r="C113" s="16" t="s">
        <v>227</v>
      </c>
      <c r="D113" s="16" t="s">
        <v>15</v>
      </c>
      <c r="E113" s="115" t="s">
        <v>195</v>
      </c>
      <c r="F113" s="115" t="s">
        <v>196</v>
      </c>
      <c r="G113" s="79"/>
      <c r="H113" s="16" t="s">
        <v>1</v>
      </c>
      <c r="I113" s="115" t="s">
        <v>226</v>
      </c>
      <c r="J113" s="16" t="s">
        <v>227</v>
      </c>
      <c r="K113" s="16"/>
      <c r="L113" s="115" t="s">
        <v>195</v>
      </c>
      <c r="M113" s="115" t="s">
        <v>196</v>
      </c>
      <c r="N113" s="10"/>
      <c r="O113" s="10"/>
      <c r="P113" s="10"/>
      <c r="Q113" s="10"/>
    </row>
    <row r="114" spans="1:17" ht="12.75">
      <c r="A114" s="17">
        <v>1</v>
      </c>
      <c r="B114" s="8"/>
      <c r="C114" s="20"/>
      <c r="D114" s="8"/>
      <c r="E114" s="8"/>
      <c r="F114" s="8"/>
      <c r="G114" s="122"/>
      <c r="H114" s="17">
        <v>1</v>
      </c>
      <c r="I114" s="8"/>
      <c r="J114" s="20"/>
      <c r="K114" s="8"/>
      <c r="L114" s="8"/>
      <c r="M114" s="8"/>
      <c r="N114" s="9"/>
      <c r="O114" s="9"/>
      <c r="P114" s="9"/>
      <c r="Q114" s="9"/>
    </row>
    <row r="115" spans="1:17" ht="12.75">
      <c r="A115" s="17">
        <v>2</v>
      </c>
      <c r="B115" s="8"/>
      <c r="C115" s="8"/>
      <c r="D115" s="8"/>
      <c r="E115" s="8"/>
      <c r="F115" s="8"/>
      <c r="G115" s="122"/>
      <c r="H115" s="17">
        <v>2</v>
      </c>
      <c r="I115" s="8"/>
      <c r="J115" s="8"/>
      <c r="K115" s="8"/>
      <c r="L115" s="8"/>
      <c r="M115" s="8"/>
      <c r="N115" s="10"/>
      <c r="O115" s="10"/>
      <c r="P115" s="10"/>
      <c r="Q115" s="10"/>
    </row>
    <row r="116" spans="1:17" ht="12.75">
      <c r="A116" s="17">
        <v>3</v>
      </c>
      <c r="B116" s="121"/>
      <c r="C116" s="11"/>
      <c r="D116" s="121"/>
      <c r="E116" s="11"/>
      <c r="F116" s="11"/>
      <c r="G116" s="79"/>
      <c r="H116" s="17">
        <v>3</v>
      </c>
      <c r="I116" s="121"/>
      <c r="J116" s="11"/>
      <c r="K116" s="121"/>
      <c r="L116" s="11"/>
      <c r="M116" s="11"/>
      <c r="N116" s="9"/>
      <c r="O116" s="10"/>
      <c r="P116" s="10"/>
      <c r="Q116" s="10"/>
    </row>
    <row r="117" spans="1:16" ht="12.75">
      <c r="A117" s="17">
        <v>4</v>
      </c>
      <c r="B117" s="121"/>
      <c r="C117" s="11"/>
      <c r="D117" s="121"/>
      <c r="E117" s="11"/>
      <c r="F117" s="11"/>
      <c r="G117" s="79"/>
      <c r="H117" s="17">
        <v>4</v>
      </c>
      <c r="I117" s="121"/>
      <c r="J117" s="11"/>
      <c r="K117" s="121"/>
      <c r="L117" s="11"/>
      <c r="M117" s="11"/>
      <c r="N117" s="10"/>
      <c r="O117" s="10"/>
      <c r="P117" s="10"/>
    </row>
    <row r="118" spans="1:16" ht="12.75">
      <c r="A118" s="17">
        <v>5</v>
      </c>
      <c r="B118" s="22"/>
      <c r="C118" s="20"/>
      <c r="D118" s="20"/>
      <c r="E118" s="20"/>
      <c r="F118" s="20"/>
      <c r="G118" s="79"/>
      <c r="H118" s="17">
        <v>5</v>
      </c>
      <c r="I118" s="22"/>
      <c r="J118" s="20"/>
      <c r="K118" s="20"/>
      <c r="L118" s="20"/>
      <c r="M118" s="20"/>
      <c r="N118" s="10"/>
      <c r="O118" s="10"/>
      <c r="P118" s="10"/>
    </row>
    <row r="119" spans="1:16" ht="12.75">
      <c r="A119" s="17">
        <v>6</v>
      </c>
      <c r="B119" s="22"/>
      <c r="C119" s="20"/>
      <c r="D119" s="20"/>
      <c r="E119" s="20"/>
      <c r="F119" s="20"/>
      <c r="G119" s="79"/>
      <c r="H119" s="17">
        <v>6</v>
      </c>
      <c r="I119" s="22"/>
      <c r="J119" s="20"/>
      <c r="K119" s="20"/>
      <c r="L119" s="20"/>
      <c r="M119" s="20"/>
      <c r="N119" s="10"/>
      <c r="O119" s="10"/>
      <c r="P119" s="10"/>
    </row>
    <row r="120" spans="1:16" ht="12.75">
      <c r="A120" s="17">
        <v>7</v>
      </c>
      <c r="B120" s="22"/>
      <c r="C120" s="20"/>
      <c r="D120" s="20"/>
      <c r="E120" s="20"/>
      <c r="F120" s="20"/>
      <c r="G120" s="79"/>
      <c r="H120" s="17">
        <v>7</v>
      </c>
      <c r="I120" s="22"/>
      <c r="J120" s="20"/>
      <c r="K120" s="20"/>
      <c r="L120" s="20"/>
      <c r="M120" s="20"/>
      <c r="N120" s="10"/>
      <c r="O120" s="10"/>
      <c r="P120" s="10"/>
    </row>
    <row r="121" spans="1:16" ht="12.75">
      <c r="A121" s="17">
        <v>8</v>
      </c>
      <c r="B121" s="22"/>
      <c r="C121" s="20"/>
      <c r="D121" s="20"/>
      <c r="E121" s="20"/>
      <c r="F121" s="20"/>
      <c r="G121" s="79"/>
      <c r="H121" s="17">
        <v>8</v>
      </c>
      <c r="I121" s="22"/>
      <c r="J121" s="20"/>
      <c r="K121" s="20"/>
      <c r="L121" s="20"/>
      <c r="M121" s="20"/>
      <c r="N121" s="10"/>
      <c r="O121" s="10"/>
      <c r="P121" s="10"/>
    </row>
    <row r="122" spans="1:16" ht="12.75">
      <c r="A122" s="17">
        <v>9</v>
      </c>
      <c r="B122" s="22"/>
      <c r="C122" s="20"/>
      <c r="D122" s="20"/>
      <c r="E122" s="20"/>
      <c r="F122" s="20"/>
      <c r="G122" s="79"/>
      <c r="H122" s="17">
        <v>9</v>
      </c>
      <c r="I122" s="22"/>
      <c r="J122" s="20"/>
      <c r="K122" s="20"/>
      <c r="L122" s="20"/>
      <c r="M122" s="20"/>
      <c r="N122" s="10"/>
      <c r="O122" s="10"/>
      <c r="P122" s="10"/>
    </row>
    <row r="123" spans="1:16" ht="15">
      <c r="A123" s="17">
        <v>10</v>
      </c>
      <c r="B123" s="22"/>
      <c r="C123" s="117"/>
      <c r="D123" s="117"/>
      <c r="E123" s="117"/>
      <c r="F123" s="117"/>
      <c r="G123" s="122"/>
      <c r="H123" s="17">
        <v>10</v>
      </c>
      <c r="I123" s="22"/>
      <c r="J123" s="117"/>
      <c r="K123" s="117"/>
      <c r="L123" s="117"/>
      <c r="M123" s="117"/>
      <c r="N123" s="10"/>
      <c r="O123" s="10"/>
      <c r="P123" s="10"/>
    </row>
    <row r="124" spans="1:16" ht="15.75">
      <c r="A124" s="17">
        <v>11</v>
      </c>
      <c r="B124" s="22"/>
      <c r="C124" s="20"/>
      <c r="D124" s="20"/>
      <c r="E124" s="20"/>
      <c r="F124" s="20"/>
      <c r="G124" s="135"/>
      <c r="H124" s="17">
        <v>11</v>
      </c>
      <c r="I124" s="22"/>
      <c r="J124" s="20"/>
      <c r="K124" s="20"/>
      <c r="L124" s="20"/>
      <c r="M124" s="20"/>
      <c r="N124" s="10"/>
      <c r="O124" s="10"/>
      <c r="P124" s="10"/>
    </row>
    <row r="125" spans="1:16" ht="15">
      <c r="A125" s="17">
        <v>12</v>
      </c>
      <c r="B125" s="22"/>
      <c r="C125" s="117"/>
      <c r="D125" s="117"/>
      <c r="E125" s="117"/>
      <c r="F125" s="117"/>
      <c r="G125" s="122"/>
      <c r="H125" s="17">
        <v>12</v>
      </c>
      <c r="I125" s="22"/>
      <c r="J125" s="117"/>
      <c r="K125" s="117"/>
      <c r="L125" s="117"/>
      <c r="M125" s="117"/>
      <c r="N125" s="10"/>
      <c r="O125" s="10"/>
      <c r="P125" s="10"/>
    </row>
    <row r="126" spans="1:16" ht="12.75">
      <c r="A126" s="17">
        <v>13</v>
      </c>
      <c r="B126" s="22"/>
      <c r="C126" s="20"/>
      <c r="D126" s="20"/>
      <c r="E126" s="20"/>
      <c r="F126" s="20"/>
      <c r="G126" s="79"/>
      <c r="H126" s="17">
        <v>13</v>
      </c>
      <c r="I126" s="22"/>
      <c r="J126" s="20"/>
      <c r="K126" s="20"/>
      <c r="L126" s="20"/>
      <c r="M126" s="20"/>
      <c r="N126" s="10"/>
      <c r="O126" s="10"/>
      <c r="P126" s="10"/>
    </row>
    <row r="127" spans="1:16" ht="15">
      <c r="A127" s="17">
        <v>14</v>
      </c>
      <c r="B127" s="22"/>
      <c r="C127" s="117"/>
      <c r="D127" s="117"/>
      <c r="E127" s="117"/>
      <c r="F127" s="117"/>
      <c r="G127" s="27"/>
      <c r="H127" s="17">
        <v>14</v>
      </c>
      <c r="I127" s="22"/>
      <c r="J127" s="117"/>
      <c r="K127" s="117"/>
      <c r="L127" s="117"/>
      <c r="M127" s="117"/>
      <c r="N127" s="10"/>
      <c r="O127" s="10"/>
      <c r="P127" s="10"/>
    </row>
    <row r="128" spans="1:16" ht="12.75">
      <c r="A128" s="17">
        <v>15</v>
      </c>
      <c r="B128" s="22"/>
      <c r="C128" s="20"/>
      <c r="D128" s="20"/>
      <c r="E128" s="20"/>
      <c r="F128" s="20"/>
      <c r="G128" s="27"/>
      <c r="H128" s="17">
        <v>15</v>
      </c>
      <c r="I128" s="22"/>
      <c r="J128" s="20"/>
      <c r="K128" s="20"/>
      <c r="L128" s="20"/>
      <c r="M128" s="20"/>
      <c r="N128" s="10"/>
      <c r="O128" s="10"/>
      <c r="P128" s="10"/>
    </row>
    <row r="129" spans="1:16" ht="15">
      <c r="A129" s="17">
        <v>16</v>
      </c>
      <c r="B129" s="22"/>
      <c r="C129" s="117"/>
      <c r="D129" s="117"/>
      <c r="E129" s="117"/>
      <c r="F129" s="117"/>
      <c r="G129" s="27"/>
      <c r="H129" s="17">
        <v>16</v>
      </c>
      <c r="I129" s="22"/>
      <c r="J129" s="117"/>
      <c r="K129" s="117"/>
      <c r="L129" s="117"/>
      <c r="M129" s="117"/>
      <c r="N129" s="10"/>
      <c r="O129" s="10"/>
      <c r="P129" s="10"/>
    </row>
    <row r="130" spans="1:16" ht="12.75">
      <c r="A130" s="17">
        <v>17</v>
      </c>
      <c r="B130" s="22"/>
      <c r="C130" s="20"/>
      <c r="D130" s="20"/>
      <c r="E130" s="20"/>
      <c r="F130" s="20"/>
      <c r="G130" s="27"/>
      <c r="H130" s="17">
        <v>17</v>
      </c>
      <c r="I130" s="22"/>
      <c r="J130" s="20"/>
      <c r="K130" s="20"/>
      <c r="L130" s="20"/>
      <c r="M130" s="20"/>
      <c r="N130" s="10"/>
      <c r="O130" s="10"/>
      <c r="P130" s="10"/>
    </row>
    <row r="131" spans="1:16" ht="15">
      <c r="A131" s="17">
        <v>18</v>
      </c>
      <c r="B131" s="22"/>
      <c r="C131" s="117"/>
      <c r="D131" s="117"/>
      <c r="E131" s="117"/>
      <c r="F131" s="117"/>
      <c r="G131" s="27"/>
      <c r="H131" s="17">
        <v>18</v>
      </c>
      <c r="I131" s="22"/>
      <c r="J131" s="117"/>
      <c r="K131" s="117"/>
      <c r="L131" s="117"/>
      <c r="M131" s="117"/>
      <c r="N131" s="10"/>
      <c r="O131" s="10"/>
      <c r="P131" s="10"/>
    </row>
    <row r="132" spans="1:16" ht="12.75">
      <c r="A132" s="17">
        <v>19</v>
      </c>
      <c r="B132" s="22"/>
      <c r="C132" s="20"/>
      <c r="D132" s="20"/>
      <c r="E132" s="20"/>
      <c r="F132" s="20"/>
      <c r="G132" s="27"/>
      <c r="H132" s="17">
        <v>19</v>
      </c>
      <c r="I132" s="22"/>
      <c r="J132" s="20"/>
      <c r="K132" s="20"/>
      <c r="L132" s="20"/>
      <c r="M132" s="20"/>
      <c r="N132" s="9"/>
      <c r="O132" s="127"/>
      <c r="P132" s="10"/>
    </row>
    <row r="133" spans="1:13" ht="15">
      <c r="A133" s="17">
        <v>20</v>
      </c>
      <c r="B133" s="22"/>
      <c r="C133" s="117"/>
      <c r="D133" s="117"/>
      <c r="E133" s="117"/>
      <c r="F133" s="117"/>
      <c r="G133" s="27"/>
      <c r="H133" s="17">
        <v>20</v>
      </c>
      <c r="I133" s="22"/>
      <c r="J133" s="117"/>
      <c r="K133" s="117"/>
      <c r="L133" s="117"/>
      <c r="M133" s="117"/>
    </row>
    <row r="134" spans="1:13" ht="12.75">
      <c r="A134" s="17">
        <v>21</v>
      </c>
      <c r="B134" s="22"/>
      <c r="C134" s="20"/>
      <c r="D134" s="20"/>
      <c r="E134" s="20"/>
      <c r="F134" s="20"/>
      <c r="G134" s="79"/>
      <c r="H134" s="17">
        <v>21</v>
      </c>
      <c r="I134" s="22"/>
      <c r="J134" s="20"/>
      <c r="K134" s="20"/>
      <c r="L134" s="20"/>
      <c r="M134" s="20"/>
    </row>
    <row r="135" spans="1:13" ht="15">
      <c r="A135" s="17">
        <v>22</v>
      </c>
      <c r="B135" s="22"/>
      <c r="C135" s="117"/>
      <c r="D135" s="117"/>
      <c r="E135" s="117"/>
      <c r="F135" s="117"/>
      <c r="G135" s="27"/>
      <c r="H135" s="17">
        <v>22</v>
      </c>
      <c r="I135" s="22"/>
      <c r="J135" s="117"/>
      <c r="K135" s="117"/>
      <c r="L135" s="117"/>
      <c r="M135" s="117"/>
    </row>
    <row r="136" spans="1:11" ht="12.75">
      <c r="A136" s="27"/>
      <c r="B136" s="79"/>
      <c r="C136" s="79"/>
      <c r="D136" s="136"/>
      <c r="E136" s="136"/>
      <c r="F136" s="27"/>
      <c r="G136" s="27"/>
      <c r="H136" s="120"/>
      <c r="I136" s="79"/>
      <c r="J136" s="120"/>
      <c r="K136" s="112"/>
    </row>
    <row r="137" spans="1:11" ht="12.75">
      <c r="A137" s="27"/>
      <c r="B137" s="79"/>
      <c r="C137" s="79"/>
      <c r="D137" s="136"/>
      <c r="E137" s="136"/>
      <c r="F137" s="27"/>
      <c r="G137" s="27"/>
      <c r="H137" s="120"/>
      <c r="I137" s="79"/>
      <c r="J137" s="120"/>
      <c r="K137" s="112"/>
    </row>
    <row r="138" spans="1:11" ht="12.75">
      <c r="A138" s="27"/>
      <c r="B138" s="79"/>
      <c r="C138" s="79"/>
      <c r="D138" s="136"/>
      <c r="E138" s="136"/>
      <c r="F138" s="27"/>
      <c r="G138" s="27"/>
      <c r="H138" s="120"/>
      <c r="I138" s="79"/>
      <c r="J138" s="120"/>
      <c r="K138" s="112"/>
    </row>
    <row r="139" spans="1:11" ht="12.75">
      <c r="A139" s="27"/>
      <c r="B139" s="79"/>
      <c r="C139" s="79"/>
      <c r="D139" s="136"/>
      <c r="E139" s="136"/>
      <c r="F139" s="27"/>
      <c r="G139" s="27"/>
      <c r="H139" s="120"/>
      <c r="I139" s="79"/>
      <c r="J139" s="120"/>
      <c r="K139" s="112"/>
    </row>
    <row r="140" spans="1:11" ht="12.75">
      <c r="A140" s="27"/>
      <c r="B140" s="79"/>
      <c r="C140" s="79"/>
      <c r="D140" s="136"/>
      <c r="E140" s="136"/>
      <c r="F140" s="27"/>
      <c r="G140" s="27"/>
      <c r="H140" s="120"/>
      <c r="I140" s="79"/>
      <c r="J140" s="120"/>
      <c r="K140" s="112"/>
    </row>
    <row r="141" spans="1:11" ht="12.75">
      <c r="A141" s="27"/>
      <c r="B141" s="79"/>
      <c r="C141" s="79"/>
      <c r="D141" s="136"/>
      <c r="E141" s="136"/>
      <c r="F141" s="27"/>
      <c r="G141" s="27"/>
      <c r="H141" s="120"/>
      <c r="I141" s="79"/>
      <c r="J141" s="120"/>
      <c r="K141" s="112"/>
    </row>
    <row r="142" spans="1:11" ht="12.75">
      <c r="A142" s="27"/>
      <c r="B142" s="79"/>
      <c r="C142" s="79"/>
      <c r="D142" s="136"/>
      <c r="E142" s="136"/>
      <c r="F142" s="27"/>
      <c r="G142" s="27"/>
      <c r="H142" s="120"/>
      <c r="I142" s="79"/>
      <c r="J142" s="120"/>
      <c r="K142" s="112"/>
    </row>
    <row r="143" spans="1:11" ht="12.75">
      <c r="A143" s="27"/>
      <c r="B143" s="79"/>
      <c r="C143" s="79"/>
      <c r="D143" s="136"/>
      <c r="E143" s="136"/>
      <c r="F143" s="27"/>
      <c r="G143" s="27"/>
      <c r="H143" s="120"/>
      <c r="I143" s="79"/>
      <c r="J143" s="120"/>
      <c r="K143" s="112"/>
    </row>
    <row r="144" spans="1:11" ht="12.75">
      <c r="A144" s="27"/>
      <c r="B144" s="79"/>
      <c r="C144" s="79"/>
      <c r="D144" s="136"/>
      <c r="E144" s="136"/>
      <c r="F144" s="27"/>
      <c r="G144" s="27"/>
      <c r="H144" s="120"/>
      <c r="I144" s="79"/>
      <c r="J144" s="120"/>
      <c r="K144" s="112"/>
    </row>
    <row r="145" spans="1:11" ht="12.75">
      <c r="A145" s="27"/>
      <c r="B145" s="79"/>
      <c r="C145" s="79"/>
      <c r="D145" s="136"/>
      <c r="E145" s="136"/>
      <c r="F145" s="27"/>
      <c r="G145" s="27"/>
      <c r="H145" s="120"/>
      <c r="I145" s="79"/>
      <c r="J145" s="120"/>
      <c r="K145" s="112"/>
    </row>
    <row r="146" spans="1:11" ht="12.75">
      <c r="A146" s="27"/>
      <c r="B146" s="79"/>
      <c r="C146" s="27"/>
      <c r="D146" s="136"/>
      <c r="E146" s="136"/>
      <c r="F146" s="27"/>
      <c r="G146" s="27"/>
      <c r="H146" s="120"/>
      <c r="I146" s="79"/>
      <c r="J146" s="27"/>
      <c r="K146" s="112"/>
    </row>
    <row r="147" spans="1:11" ht="12.75">
      <c r="A147" s="27"/>
      <c r="B147" s="79"/>
      <c r="C147" s="79"/>
      <c r="D147" s="136"/>
      <c r="E147" s="136"/>
      <c r="F147" s="27"/>
      <c r="G147" s="27"/>
      <c r="H147" s="120"/>
      <c r="I147" s="79"/>
      <c r="J147" s="120"/>
      <c r="K147" s="112"/>
    </row>
    <row r="148" spans="1:11" ht="12.75">
      <c r="A148" s="27"/>
      <c r="B148" s="79"/>
      <c r="C148" s="81"/>
      <c r="D148" s="137"/>
      <c r="E148" s="137"/>
      <c r="F148" s="27"/>
      <c r="G148" s="27"/>
      <c r="H148" s="138"/>
      <c r="I148" s="79"/>
      <c r="J148" s="139"/>
      <c r="K148" s="112"/>
    </row>
    <row r="149" spans="1:11" ht="12.75">
      <c r="A149" s="27"/>
      <c r="B149" s="79"/>
      <c r="C149" s="81"/>
      <c r="D149" s="137"/>
      <c r="E149" s="137"/>
      <c r="F149" s="27"/>
      <c r="G149" s="27"/>
      <c r="H149" s="138"/>
      <c r="I149" s="79"/>
      <c r="J149" s="139"/>
      <c r="K149" s="112"/>
    </row>
    <row r="150" spans="1:11" ht="12.75">
      <c r="A150" s="27"/>
      <c r="B150" s="79"/>
      <c r="C150" s="79"/>
      <c r="D150" s="136"/>
      <c r="E150" s="136"/>
      <c r="F150" s="27"/>
      <c r="G150" s="27"/>
      <c r="H150" s="120"/>
      <c r="I150" s="79"/>
      <c r="J150" s="139"/>
      <c r="K150" s="112"/>
    </row>
    <row r="151" spans="1:11" ht="12.75">
      <c r="A151" s="27"/>
      <c r="B151" s="79"/>
      <c r="C151" s="27"/>
      <c r="D151" s="136"/>
      <c r="E151" s="136"/>
      <c r="F151" s="27"/>
      <c r="G151" s="27"/>
      <c r="H151" s="120"/>
      <c r="I151" s="27"/>
      <c r="J151" s="139"/>
      <c r="K151" s="112"/>
    </row>
    <row r="152" spans="1:11" ht="12.75">
      <c r="A152" s="27"/>
      <c r="B152" s="79"/>
      <c r="C152" s="27"/>
      <c r="D152" s="136"/>
      <c r="E152" s="136"/>
      <c r="F152" s="27"/>
      <c r="G152" s="27"/>
      <c r="H152" s="120"/>
      <c r="I152" s="27"/>
      <c r="J152" s="139"/>
      <c r="K152" s="112"/>
    </row>
    <row r="153" spans="1:11" ht="12.75">
      <c r="A153" s="27"/>
      <c r="B153" s="79"/>
      <c r="C153" s="27"/>
      <c r="D153" s="136"/>
      <c r="E153" s="136"/>
      <c r="F153" s="27"/>
      <c r="G153" s="27"/>
      <c r="H153" s="120"/>
      <c r="I153" s="27"/>
      <c r="J153" s="139"/>
      <c r="K153" s="112"/>
    </row>
    <row r="154" spans="1:11" ht="12.75">
      <c r="A154" s="27"/>
      <c r="B154" s="79"/>
      <c r="C154" s="27"/>
      <c r="D154" s="136"/>
      <c r="E154" s="136"/>
      <c r="F154" s="27"/>
      <c r="G154" s="27"/>
      <c r="H154" s="120"/>
      <c r="I154" s="27"/>
      <c r="J154" s="120"/>
      <c r="K154" s="112"/>
    </row>
    <row r="155" spans="1:11" ht="12.75">
      <c r="A155" s="27"/>
      <c r="B155" s="79"/>
      <c r="C155" s="27"/>
      <c r="D155" s="27"/>
      <c r="E155" s="27"/>
      <c r="F155" s="27"/>
      <c r="G155" s="27"/>
      <c r="H155" s="27"/>
      <c r="I155" s="27"/>
      <c r="J155" s="120"/>
      <c r="K155" s="112"/>
    </row>
    <row r="156" spans="1:11" ht="12.75">
      <c r="A156" s="27"/>
      <c r="B156" s="79"/>
      <c r="C156" s="27"/>
      <c r="D156" s="27"/>
      <c r="E156" s="27"/>
      <c r="F156" s="27"/>
      <c r="G156" s="27"/>
      <c r="H156" s="27"/>
      <c r="I156" s="27"/>
      <c r="J156" s="120"/>
      <c r="K156" s="112"/>
    </row>
    <row r="157" spans="1:11" ht="12.75">
      <c r="A157" s="27"/>
      <c r="B157" s="79"/>
      <c r="C157" s="27"/>
      <c r="D157" s="27"/>
      <c r="E157" s="27"/>
      <c r="F157" s="27"/>
      <c r="G157" s="27"/>
      <c r="H157" s="27"/>
      <c r="I157" s="27"/>
      <c r="J157" s="120"/>
      <c r="K157" s="112"/>
    </row>
    <row r="158" spans="1:11" ht="12.75">
      <c r="A158" s="27"/>
      <c r="B158" s="79"/>
      <c r="C158" s="27"/>
      <c r="D158" s="27"/>
      <c r="E158" s="27"/>
      <c r="F158" s="27"/>
      <c r="G158" s="27"/>
      <c r="H158" s="27"/>
      <c r="I158" s="27"/>
      <c r="J158" s="120"/>
      <c r="K158" s="112"/>
    </row>
    <row r="159" spans="1:11" ht="12.75">
      <c r="A159" s="27"/>
      <c r="B159" s="79"/>
      <c r="C159" s="27"/>
      <c r="D159" s="27"/>
      <c r="E159" s="27"/>
      <c r="F159" s="27"/>
      <c r="G159" s="27"/>
      <c r="H159" s="27"/>
      <c r="I159" s="27"/>
      <c r="J159" s="120"/>
      <c r="K159" s="112"/>
    </row>
    <row r="160" spans="1:11" ht="12.75">
      <c r="A160" s="27"/>
      <c r="B160" s="79"/>
      <c r="C160" s="27"/>
      <c r="D160" s="27"/>
      <c r="E160" s="27"/>
      <c r="F160" s="27"/>
      <c r="G160" s="27"/>
      <c r="H160" s="27"/>
      <c r="I160" s="27"/>
      <c r="J160" s="120"/>
      <c r="K160" s="112"/>
    </row>
    <row r="161" spans="1:11" ht="12.75">
      <c r="A161" s="27"/>
      <c r="B161" s="79"/>
      <c r="C161" s="79"/>
      <c r="D161" s="27"/>
      <c r="E161" s="27"/>
      <c r="F161" s="27"/>
      <c r="G161" s="27"/>
      <c r="H161" s="27"/>
      <c r="I161" s="27"/>
      <c r="J161" s="120"/>
      <c r="K161" s="112"/>
    </row>
    <row r="162" spans="1:11" ht="12.75">
      <c r="A162" s="27"/>
      <c r="B162" s="27"/>
      <c r="C162" s="27"/>
      <c r="D162" s="27"/>
      <c r="E162" s="27"/>
      <c r="F162" s="27"/>
      <c r="G162" s="122"/>
      <c r="H162" s="27"/>
      <c r="I162" s="122"/>
      <c r="J162" s="122"/>
      <c r="K162" s="112"/>
    </row>
    <row r="163" spans="1:11" ht="12.75">
      <c r="A163" s="27"/>
      <c r="B163" s="27"/>
      <c r="C163" s="27"/>
      <c r="D163" s="27"/>
      <c r="E163" s="27"/>
      <c r="F163" s="27"/>
      <c r="G163" s="27"/>
      <c r="H163" s="27"/>
      <c r="I163" s="27"/>
      <c r="J163" s="120"/>
      <c r="K163" s="112"/>
    </row>
    <row r="164" spans="1:1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112"/>
    </row>
    <row r="165" spans="1:11" ht="12.75">
      <c r="A165" s="27"/>
      <c r="B165" s="131"/>
      <c r="C165" s="26"/>
      <c r="D165" s="26"/>
      <c r="E165" s="26"/>
      <c r="F165" s="26"/>
      <c r="G165" s="26"/>
      <c r="H165" s="26"/>
      <c r="I165" s="26"/>
      <c r="J165" s="26"/>
      <c r="K165" s="112"/>
    </row>
    <row r="166" spans="1:11" ht="12.75">
      <c r="A166" s="27"/>
      <c r="B166" s="131"/>
      <c r="C166" s="26"/>
      <c r="D166" s="26"/>
      <c r="E166" s="26"/>
      <c r="F166" s="26"/>
      <c r="G166" s="26"/>
      <c r="H166" s="26"/>
      <c r="I166" s="26"/>
      <c r="J166" s="26"/>
      <c r="K166" s="112"/>
    </row>
    <row r="167" spans="1:11" ht="12.75">
      <c r="A167" s="27"/>
      <c r="B167" s="122"/>
      <c r="C167" s="122"/>
      <c r="D167" s="132"/>
      <c r="E167" s="27"/>
      <c r="F167" s="132"/>
      <c r="G167" s="132"/>
      <c r="H167" s="132"/>
      <c r="I167" s="132"/>
      <c r="J167" s="132"/>
      <c r="K167" s="112"/>
    </row>
    <row r="168" spans="1:11" ht="12.75">
      <c r="A168" s="27"/>
      <c r="B168" s="79"/>
      <c r="C168" s="79"/>
      <c r="D168" s="79"/>
      <c r="E168" s="27"/>
      <c r="F168" s="79"/>
      <c r="G168" s="79"/>
      <c r="H168" s="79"/>
      <c r="I168" s="79"/>
      <c r="J168" s="133"/>
      <c r="K168" s="112"/>
    </row>
    <row r="169" spans="1:11" ht="12.75">
      <c r="A169" s="27"/>
      <c r="B169" s="79"/>
      <c r="C169" s="79"/>
      <c r="D169" s="79"/>
      <c r="E169" s="27"/>
      <c r="F169" s="79"/>
      <c r="G169" s="79"/>
      <c r="H169" s="79"/>
      <c r="I169" s="79"/>
      <c r="J169" s="133"/>
      <c r="K169" s="112"/>
    </row>
    <row r="170" spans="1:11" ht="12.75">
      <c r="A170" s="27"/>
      <c r="B170" s="79"/>
      <c r="C170" s="79"/>
      <c r="D170" s="79"/>
      <c r="E170" s="27"/>
      <c r="F170" s="79"/>
      <c r="G170" s="79"/>
      <c r="H170" s="79"/>
      <c r="I170" s="79"/>
      <c r="J170" s="133"/>
      <c r="K170" s="112"/>
    </row>
    <row r="171" spans="1:11" ht="12.75">
      <c r="A171" s="27"/>
      <c r="B171" s="79"/>
      <c r="C171" s="79"/>
      <c r="D171" s="79"/>
      <c r="E171" s="27"/>
      <c r="F171" s="79"/>
      <c r="G171" s="79"/>
      <c r="H171" s="79"/>
      <c r="I171" s="79"/>
      <c r="J171" s="133"/>
      <c r="K171" s="112"/>
    </row>
    <row r="172" spans="1:11" ht="12.75">
      <c r="A172" s="27"/>
      <c r="B172" s="79"/>
      <c r="C172" s="79"/>
      <c r="D172" s="79"/>
      <c r="E172" s="27"/>
      <c r="F172" s="79"/>
      <c r="G172" s="79"/>
      <c r="H172" s="79"/>
      <c r="I172" s="79"/>
      <c r="J172" s="133"/>
      <c r="K172" s="112"/>
    </row>
    <row r="173" spans="1:11" ht="12.75">
      <c r="A173" s="27"/>
      <c r="B173" s="79"/>
      <c r="C173" s="79"/>
      <c r="D173" s="79"/>
      <c r="E173" s="27"/>
      <c r="F173" s="79"/>
      <c r="G173" s="79"/>
      <c r="H173" s="79"/>
      <c r="I173" s="79"/>
      <c r="J173" s="133"/>
      <c r="K173" s="112"/>
    </row>
    <row r="174" spans="1:11" ht="12.75">
      <c r="A174" s="27"/>
      <c r="B174" s="79"/>
      <c r="C174" s="79"/>
      <c r="D174" s="79"/>
      <c r="E174" s="27"/>
      <c r="F174" s="79"/>
      <c r="G174" s="79"/>
      <c r="H174" s="79"/>
      <c r="I174" s="79"/>
      <c r="J174" s="133"/>
      <c r="K174" s="112"/>
    </row>
    <row r="175" spans="1:11" ht="12.75">
      <c r="A175" s="27"/>
      <c r="B175" s="79"/>
      <c r="C175" s="79"/>
      <c r="D175" s="79"/>
      <c r="E175" s="27"/>
      <c r="F175" s="79"/>
      <c r="G175" s="79"/>
      <c r="H175" s="79"/>
      <c r="I175" s="79"/>
      <c r="J175" s="133"/>
      <c r="K175" s="112"/>
    </row>
    <row r="176" spans="1:11" ht="12.75">
      <c r="A176" s="27"/>
      <c r="B176" s="79"/>
      <c r="C176" s="79"/>
      <c r="D176" s="79"/>
      <c r="E176" s="27"/>
      <c r="F176" s="79"/>
      <c r="G176" s="79"/>
      <c r="H176" s="79"/>
      <c r="I176" s="79"/>
      <c r="J176" s="133"/>
      <c r="K176" s="112"/>
    </row>
    <row r="177" spans="1:11" ht="12.75">
      <c r="A177" s="27"/>
      <c r="B177" s="79"/>
      <c r="C177" s="79"/>
      <c r="D177" s="79"/>
      <c r="E177" s="27"/>
      <c r="F177" s="79"/>
      <c r="G177" s="79"/>
      <c r="H177" s="79"/>
      <c r="I177" s="79"/>
      <c r="J177" s="133"/>
      <c r="K177" s="112"/>
    </row>
    <row r="178" spans="1:11" ht="12.75">
      <c r="A178" s="27"/>
      <c r="B178" s="79"/>
      <c r="C178" s="79"/>
      <c r="D178" s="79"/>
      <c r="E178" s="27"/>
      <c r="F178" s="79"/>
      <c r="G178" s="79"/>
      <c r="H178" s="79"/>
      <c r="I178" s="79"/>
      <c r="J178" s="133"/>
      <c r="K178" s="112"/>
    </row>
    <row r="179" spans="1:11" ht="12.75">
      <c r="A179" s="27"/>
      <c r="B179" s="79"/>
      <c r="C179" s="79"/>
      <c r="D179" s="79"/>
      <c r="E179" s="27"/>
      <c r="F179" s="79"/>
      <c r="G179" s="79"/>
      <c r="H179" s="79"/>
      <c r="I179" s="79"/>
      <c r="J179" s="133"/>
      <c r="K179" s="112"/>
    </row>
    <row r="180" spans="1:11" ht="12.75">
      <c r="A180" s="27"/>
      <c r="B180" s="79"/>
      <c r="C180" s="79"/>
      <c r="D180" s="79"/>
      <c r="E180" s="27"/>
      <c r="F180" s="79"/>
      <c r="G180" s="79"/>
      <c r="H180" s="79"/>
      <c r="I180" s="79"/>
      <c r="J180" s="133"/>
      <c r="K180" s="112"/>
    </row>
    <row r="181" spans="1:11" ht="15.75">
      <c r="A181" s="27"/>
      <c r="B181" s="122"/>
      <c r="C181" s="122"/>
      <c r="D181" s="122"/>
      <c r="E181" s="122"/>
      <c r="F181" s="122"/>
      <c r="G181" s="135"/>
      <c r="H181" s="27"/>
      <c r="I181" s="135"/>
      <c r="J181" s="135"/>
      <c r="K181" s="112"/>
    </row>
  </sheetData>
  <mergeCells count="1">
    <mergeCell ref="Q98:Q107"/>
  </mergeCells>
  <printOptions/>
  <pageMargins left="0.1968503937007874" right="0.1968503937007874" top="0.5905511811023623" bottom="0.984251968503937" header="0.5118110236220472" footer="0.5118110236220472"/>
  <pageSetup fitToHeight="1" fitToWidth="1" horizontalDpi="300" verticalDpi="300" orientation="portrait" paperSize="9" scale="2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" sqref="A14"/>
    </sheetView>
  </sheetViews>
  <sheetFormatPr defaultColWidth="9.00390625" defaultRowHeight="12.75"/>
  <cols>
    <col min="1" max="1" width="6.625" style="0" customWidth="1"/>
    <col min="2" max="2" width="16.125" style="0" customWidth="1"/>
    <col min="3" max="3" width="13.375" style="0" customWidth="1"/>
    <col min="4" max="5" width="15.875" style="0" customWidth="1"/>
    <col min="6" max="6" width="21.875" style="0" customWidth="1"/>
    <col min="7" max="7" width="16.00390625" style="0" bestFit="1" customWidth="1"/>
    <col min="8" max="8" width="12.625" style="0" bestFit="1" customWidth="1"/>
    <col min="9" max="9" width="12.375" style="0" bestFit="1" customWidth="1"/>
    <col min="10" max="10" width="25.125" style="0" customWidth="1"/>
    <col min="11" max="11" width="32.125" style="0" customWidth="1"/>
    <col min="12" max="12" width="29.125" style="0" customWidth="1"/>
  </cols>
  <sheetData>
    <row r="1" ht="12.75">
      <c r="A1" t="s">
        <v>75</v>
      </c>
    </row>
    <row r="2" spans="8:9" ht="12.75">
      <c r="H2" s="91" t="s">
        <v>82</v>
      </c>
      <c r="I2" s="91"/>
    </row>
    <row r="3" spans="1:12" ht="12.75">
      <c r="A3" s="17" t="s">
        <v>1</v>
      </c>
      <c r="B3" s="17" t="s">
        <v>76</v>
      </c>
      <c r="C3" s="17" t="s">
        <v>77</v>
      </c>
      <c r="D3" s="17" t="s">
        <v>78</v>
      </c>
      <c r="E3" s="17" t="s">
        <v>94</v>
      </c>
      <c r="F3" s="17" t="s">
        <v>37</v>
      </c>
      <c r="G3" s="17" t="s">
        <v>79</v>
      </c>
      <c r="H3" s="17" t="s">
        <v>83</v>
      </c>
      <c r="I3" s="17" t="s">
        <v>84</v>
      </c>
      <c r="J3" s="17" t="s">
        <v>80</v>
      </c>
      <c r="K3" s="17" t="s">
        <v>95</v>
      </c>
      <c r="L3" s="17" t="s">
        <v>88</v>
      </c>
    </row>
    <row r="4" spans="1:12" ht="12.75">
      <c r="A4" s="4">
        <v>1</v>
      </c>
      <c r="B4" s="5"/>
      <c r="C4" s="5"/>
      <c r="D4" s="5"/>
      <c r="E4" s="5"/>
      <c r="F4" s="5"/>
      <c r="G4" s="52"/>
      <c r="H4" s="5"/>
      <c r="I4" s="5"/>
      <c r="J4" s="5"/>
      <c r="K4" s="5"/>
      <c r="L4" s="5"/>
    </row>
    <row r="5" spans="1:12" ht="12.75">
      <c r="A5" s="4">
        <v>2</v>
      </c>
      <c r="B5" s="5"/>
      <c r="C5" s="5"/>
      <c r="D5" s="5"/>
      <c r="E5" s="5"/>
      <c r="F5" s="5"/>
      <c r="G5" s="52"/>
      <c r="H5" s="5"/>
      <c r="I5" s="5"/>
      <c r="J5" s="51"/>
      <c r="K5" s="5"/>
      <c r="L5" s="5"/>
    </row>
    <row r="6" spans="1:12" ht="12.75">
      <c r="A6" s="4">
        <v>3</v>
      </c>
      <c r="B6" s="5"/>
      <c r="C6" s="5"/>
      <c r="D6" s="5"/>
      <c r="E6" s="5"/>
      <c r="F6" s="5"/>
      <c r="G6" s="52"/>
      <c r="H6" s="5"/>
      <c r="I6" s="5"/>
      <c r="J6" s="51"/>
      <c r="K6" s="5"/>
      <c r="L6" s="5"/>
    </row>
    <row r="7" spans="1:12" ht="12.75">
      <c r="A7" s="4">
        <v>4</v>
      </c>
      <c r="B7" s="5"/>
      <c r="C7" s="5"/>
      <c r="D7" s="5"/>
      <c r="E7" s="5"/>
      <c r="F7" s="5"/>
      <c r="G7" s="5"/>
      <c r="H7" s="5"/>
      <c r="I7" s="5"/>
      <c r="J7" s="51"/>
      <c r="K7" s="5"/>
      <c r="L7" s="5"/>
    </row>
    <row r="8" spans="1:12" ht="12.75">
      <c r="A8" s="4">
        <v>5</v>
      </c>
      <c r="B8" s="5"/>
      <c r="C8" s="5"/>
      <c r="D8" s="5"/>
      <c r="E8" s="5"/>
      <c r="F8" s="5"/>
      <c r="G8" s="5"/>
      <c r="H8" s="5"/>
      <c r="I8" s="5"/>
      <c r="J8" s="51"/>
      <c r="K8" s="5"/>
      <c r="L8" s="5"/>
    </row>
    <row r="9" spans="1:12" ht="12.75">
      <c r="A9" s="4">
        <v>6</v>
      </c>
      <c r="B9" s="5"/>
      <c r="C9" s="5"/>
      <c r="D9" s="5"/>
      <c r="E9" s="5"/>
      <c r="F9" s="5"/>
      <c r="G9" s="52"/>
      <c r="H9" s="5"/>
      <c r="I9" s="5"/>
      <c r="J9" s="51"/>
      <c r="K9" s="5"/>
      <c r="L9" s="5"/>
    </row>
    <row r="10" spans="1:12" ht="12.75">
      <c r="A10" s="4">
        <v>7</v>
      </c>
      <c r="B10" s="5"/>
      <c r="C10" s="5"/>
      <c r="D10" s="5"/>
      <c r="E10" s="5"/>
      <c r="F10" s="5"/>
      <c r="G10" s="5"/>
      <c r="H10" s="5"/>
      <c r="I10" s="5"/>
      <c r="J10" s="51"/>
      <c r="K10" s="5"/>
      <c r="L10" s="5"/>
    </row>
    <row r="11" spans="1:12" ht="12.75">
      <c r="A11" s="4">
        <v>8</v>
      </c>
      <c r="B11" s="5"/>
      <c r="C11" s="5"/>
      <c r="D11" s="5"/>
      <c r="E11" s="5"/>
      <c r="F11" s="5"/>
      <c r="G11" s="5"/>
      <c r="H11" s="5"/>
      <c r="I11" s="5"/>
      <c r="J11" s="51"/>
      <c r="K11" s="5"/>
      <c r="L11" s="5"/>
    </row>
    <row r="12" spans="1:12" ht="12.75">
      <c r="A12" s="71">
        <v>9</v>
      </c>
      <c r="B12" s="56"/>
      <c r="C12" s="56"/>
      <c r="D12" s="56"/>
      <c r="E12" s="56"/>
      <c r="F12" s="56"/>
      <c r="G12" s="56"/>
      <c r="H12" s="56"/>
      <c r="I12" s="56"/>
      <c r="J12" s="57"/>
      <c r="K12" s="56"/>
      <c r="L12" s="56"/>
    </row>
    <row r="13" spans="1:12" ht="12.75">
      <c r="A13" s="58"/>
      <c r="B13" s="58"/>
      <c r="C13" s="58"/>
      <c r="D13" s="58"/>
      <c r="E13" s="58"/>
      <c r="F13" s="58"/>
      <c r="G13" s="59"/>
      <c r="H13" s="59"/>
      <c r="I13" s="58"/>
      <c r="J13" s="60"/>
      <c r="K13" s="58"/>
      <c r="L13" s="58"/>
    </row>
    <row r="14" spans="1:12" ht="12.75">
      <c r="A14" s="72"/>
      <c r="B14" s="45"/>
      <c r="C14" s="58"/>
      <c r="D14" s="58"/>
      <c r="E14" s="58"/>
      <c r="F14" s="58"/>
      <c r="G14" s="59"/>
      <c r="H14" s="59"/>
      <c r="I14" s="58"/>
      <c r="J14" s="60"/>
      <c r="K14" s="58"/>
      <c r="L14" s="58"/>
    </row>
    <row r="15" spans="1:12" ht="12.75">
      <c r="A15" s="58"/>
      <c r="B15" s="58"/>
      <c r="C15" s="58"/>
      <c r="D15" s="58"/>
      <c r="E15" s="58"/>
      <c r="F15" s="58"/>
      <c r="G15" s="59"/>
      <c r="H15" s="58"/>
      <c r="I15" s="58"/>
      <c r="J15" s="60"/>
      <c r="K15" s="58"/>
      <c r="L15" s="58"/>
    </row>
    <row r="16" spans="1:12" ht="12.75">
      <c r="A16" s="58"/>
      <c r="B16" s="58"/>
      <c r="C16" s="58"/>
      <c r="D16" s="58"/>
      <c r="E16" s="58"/>
      <c r="F16" s="58"/>
      <c r="G16" s="59"/>
      <c r="H16" s="59"/>
      <c r="I16" s="58"/>
      <c r="J16" s="60"/>
      <c r="K16" s="58"/>
      <c r="L16" s="58"/>
    </row>
    <row r="17" spans="1:12" ht="12.75">
      <c r="A17" s="58"/>
      <c r="B17" s="58"/>
      <c r="C17" s="58"/>
      <c r="D17" s="58"/>
      <c r="E17" s="58"/>
      <c r="F17" s="58"/>
      <c r="G17" s="59"/>
      <c r="H17" s="59"/>
      <c r="I17" s="58"/>
      <c r="J17" s="60"/>
      <c r="K17" s="58"/>
      <c r="L17" s="58"/>
    </row>
    <row r="18" spans="1:12" ht="12.75">
      <c r="A18" s="58"/>
      <c r="B18" s="58"/>
      <c r="C18" s="58"/>
      <c r="D18" s="58"/>
      <c r="E18" s="58"/>
      <c r="F18" s="58"/>
      <c r="G18" s="59"/>
      <c r="H18" s="59"/>
      <c r="I18" s="58"/>
      <c r="J18" s="60"/>
      <c r="K18" s="58"/>
      <c r="L18" s="58"/>
    </row>
    <row r="19" spans="1:12" ht="12.75">
      <c r="A19" s="58"/>
      <c r="B19" s="61"/>
      <c r="C19" s="61"/>
      <c r="D19" s="61"/>
      <c r="E19" s="61"/>
      <c r="F19" s="61"/>
      <c r="G19" s="62"/>
      <c r="H19" s="62"/>
      <c r="I19" s="61"/>
      <c r="J19" s="60"/>
      <c r="K19" s="61"/>
      <c r="L19" s="61"/>
    </row>
    <row r="20" spans="1:12" ht="12.75">
      <c r="A20" s="58"/>
      <c r="B20" s="61"/>
      <c r="C20" s="61"/>
      <c r="D20" s="61"/>
      <c r="E20" s="61"/>
      <c r="F20" s="61"/>
      <c r="G20" s="59"/>
      <c r="H20" s="59"/>
      <c r="I20" s="59"/>
      <c r="J20" s="60"/>
      <c r="K20" s="63"/>
      <c r="L20" s="58"/>
    </row>
    <row r="21" spans="1:12" ht="12.75">
      <c r="A21" s="58"/>
      <c r="B21" s="61"/>
      <c r="C21" s="61"/>
      <c r="D21" s="61"/>
      <c r="E21" s="61"/>
      <c r="F21" s="61"/>
      <c r="G21" s="59"/>
      <c r="H21" s="59"/>
      <c r="I21" s="59"/>
      <c r="J21" s="60"/>
      <c r="K21" s="63"/>
      <c r="L21" s="58"/>
    </row>
    <row r="22" spans="1:12" ht="12.75">
      <c r="A22" s="58"/>
      <c r="B22" s="58"/>
      <c r="C22" s="58"/>
      <c r="D22" s="58"/>
      <c r="E22" s="58"/>
      <c r="F22" s="58"/>
      <c r="G22" s="58"/>
      <c r="H22" s="58"/>
      <c r="I22" s="58"/>
      <c r="J22" s="60"/>
      <c r="K22" s="58"/>
      <c r="L22" s="58"/>
    </row>
    <row r="23" spans="1:12" ht="12.75">
      <c r="A23" s="58"/>
      <c r="B23" s="58"/>
      <c r="C23" s="58"/>
      <c r="D23" s="58"/>
      <c r="E23" s="58"/>
      <c r="F23" s="58"/>
      <c r="G23" s="59"/>
      <c r="H23" s="59"/>
      <c r="I23" s="59"/>
      <c r="J23" s="60"/>
      <c r="K23" s="58"/>
      <c r="L23" s="58"/>
    </row>
    <row r="24" spans="1:12" ht="12.75">
      <c r="A24" s="58"/>
      <c r="B24" s="58"/>
      <c r="C24" s="58"/>
      <c r="D24" s="58"/>
      <c r="E24" s="58"/>
      <c r="F24" s="58"/>
      <c r="G24" s="59"/>
      <c r="H24" s="59"/>
      <c r="I24" s="59"/>
      <c r="J24" s="60"/>
      <c r="K24" s="58"/>
      <c r="L24" s="58"/>
    </row>
    <row r="25" spans="1:12" ht="12.75">
      <c r="A25" s="58"/>
      <c r="B25" s="64"/>
      <c r="C25" s="58"/>
      <c r="D25" s="58"/>
      <c r="E25" s="58"/>
      <c r="F25" s="58"/>
      <c r="G25" s="59"/>
      <c r="H25" s="59"/>
      <c r="I25" s="59"/>
      <c r="J25" s="60"/>
      <c r="K25" s="58"/>
      <c r="L25" s="58"/>
    </row>
    <row r="26" spans="1:12" ht="12.75">
      <c r="A26" s="58"/>
      <c r="B26" s="64"/>
      <c r="C26" s="58"/>
      <c r="D26" s="58"/>
      <c r="E26" s="58"/>
      <c r="F26" s="58"/>
      <c r="G26" s="59"/>
      <c r="H26" s="58"/>
      <c r="I26" s="58"/>
      <c r="J26" s="60"/>
      <c r="K26" s="58"/>
      <c r="L26" s="58"/>
    </row>
    <row r="27" spans="1:12" ht="26.25" customHeight="1">
      <c r="A27" s="58"/>
      <c r="B27" s="58"/>
      <c r="C27" s="58"/>
      <c r="D27" s="58"/>
      <c r="E27" s="58"/>
      <c r="F27" s="58"/>
      <c r="G27" s="59"/>
      <c r="H27" s="58"/>
      <c r="I27" s="58"/>
      <c r="J27" s="60"/>
      <c r="K27" s="58"/>
      <c r="L27" s="58"/>
    </row>
    <row r="28" spans="1:12" ht="12.75">
      <c r="A28" s="58"/>
      <c r="B28" s="58"/>
      <c r="C28" s="58"/>
      <c r="D28" s="58"/>
      <c r="E28" s="58"/>
      <c r="F28" s="58"/>
      <c r="G28" s="59"/>
      <c r="H28" s="58"/>
      <c r="I28" s="58"/>
      <c r="J28" s="60"/>
      <c r="K28" s="58"/>
      <c r="L28" s="58"/>
    </row>
    <row r="29" spans="1:12" ht="12.75">
      <c r="A29" s="58"/>
      <c r="B29" s="58"/>
      <c r="C29" s="58"/>
      <c r="D29" s="58"/>
      <c r="E29" s="58"/>
      <c r="F29" s="58"/>
      <c r="G29" s="59"/>
      <c r="H29" s="59"/>
      <c r="I29" s="59"/>
      <c r="J29" s="60"/>
      <c r="K29" s="58"/>
      <c r="L29" s="58"/>
    </row>
    <row r="30" spans="1:12" ht="12.75">
      <c r="A30" s="58"/>
      <c r="B30" s="58"/>
      <c r="C30" s="58"/>
      <c r="D30" s="58"/>
      <c r="E30" s="58"/>
      <c r="F30" s="58"/>
      <c r="G30" s="59"/>
      <c r="H30" s="58"/>
      <c r="I30" s="58"/>
      <c r="J30" s="60"/>
      <c r="K30" s="58"/>
      <c r="L30" s="58"/>
    </row>
    <row r="31" spans="1:12" ht="12.75">
      <c r="A31" s="58"/>
      <c r="B31" s="58"/>
      <c r="C31" s="58"/>
      <c r="D31" s="58"/>
      <c r="E31" s="58"/>
      <c r="F31" s="58"/>
      <c r="G31" s="59"/>
      <c r="H31" s="59"/>
      <c r="I31" s="59"/>
      <c r="J31" s="60"/>
      <c r="K31" s="58"/>
      <c r="L31" s="58"/>
    </row>
    <row r="32" spans="1:12" ht="12.75">
      <c r="A32" s="58"/>
      <c r="B32" s="58"/>
      <c r="C32" s="58"/>
      <c r="D32" s="58"/>
      <c r="E32" s="58"/>
      <c r="F32" s="58"/>
      <c r="G32" s="59"/>
      <c r="H32" s="59"/>
      <c r="I32" s="59"/>
      <c r="J32" s="60"/>
      <c r="K32" s="58"/>
      <c r="L32" s="58"/>
    </row>
    <row r="33" spans="1:12" ht="12.75">
      <c r="A33" s="58"/>
      <c r="B33" s="58"/>
      <c r="C33" s="58"/>
      <c r="D33" s="58"/>
      <c r="E33" s="58"/>
      <c r="F33" s="58"/>
      <c r="G33" s="59"/>
      <c r="H33" s="59"/>
      <c r="I33" s="59"/>
      <c r="J33" s="60"/>
      <c r="K33" s="58"/>
      <c r="L33" s="58"/>
    </row>
    <row r="34" spans="1:12" ht="12.75">
      <c r="A34" s="58"/>
      <c r="B34" s="58"/>
      <c r="C34" s="58"/>
      <c r="D34" s="58"/>
      <c r="E34" s="58"/>
      <c r="F34" s="58"/>
      <c r="G34" s="59"/>
      <c r="H34" s="59"/>
      <c r="I34" s="59"/>
      <c r="J34" s="60"/>
      <c r="K34" s="58"/>
      <c r="L34" s="58"/>
    </row>
    <row r="35" spans="1:12" ht="12.75">
      <c r="A35" s="58"/>
      <c r="B35" s="64"/>
      <c r="C35" s="58"/>
      <c r="D35" s="58"/>
      <c r="E35" s="58"/>
      <c r="F35" s="58"/>
      <c r="G35" s="59"/>
      <c r="H35" s="59"/>
      <c r="I35" s="58"/>
      <c r="J35" s="60"/>
      <c r="K35" s="58"/>
      <c r="L35" s="58"/>
    </row>
    <row r="36" spans="1:12" ht="12.75">
      <c r="A36" s="58"/>
      <c r="B36" s="64"/>
      <c r="C36" s="58"/>
      <c r="D36" s="58"/>
      <c r="E36" s="58"/>
      <c r="F36" s="58"/>
      <c r="G36" s="59"/>
      <c r="H36" s="59"/>
      <c r="I36" s="58"/>
      <c r="J36" s="60"/>
      <c r="K36" s="58"/>
      <c r="L36" s="58"/>
    </row>
    <row r="37" spans="1:12" ht="12.75">
      <c r="A37" s="58"/>
      <c r="B37" s="64"/>
      <c r="C37" s="58"/>
      <c r="D37" s="58"/>
      <c r="E37" s="58"/>
      <c r="F37" s="58"/>
      <c r="G37" s="59"/>
      <c r="H37" s="59"/>
      <c r="I37" s="58"/>
      <c r="J37" s="60"/>
      <c r="K37" s="58"/>
      <c r="L37" s="58"/>
    </row>
    <row r="38" spans="1:12" ht="12.75">
      <c r="A38" s="58"/>
      <c r="B38" s="64"/>
      <c r="C38" s="58"/>
      <c r="D38" s="58"/>
      <c r="E38" s="58"/>
      <c r="F38" s="58"/>
      <c r="G38" s="59"/>
      <c r="H38" s="58"/>
      <c r="I38" s="58"/>
      <c r="J38" s="60"/>
      <c r="K38" s="58"/>
      <c r="L38" s="58"/>
    </row>
    <row r="39" spans="1:12" ht="12.75">
      <c r="A39" s="58"/>
      <c r="B39" s="64"/>
      <c r="C39" s="58"/>
      <c r="D39" s="58"/>
      <c r="E39" s="58"/>
      <c r="F39" s="58"/>
      <c r="G39" s="59"/>
      <c r="H39" s="59"/>
      <c r="I39" s="58"/>
      <c r="J39" s="60"/>
      <c r="K39" s="58"/>
      <c r="L39" s="58"/>
    </row>
    <row r="40" spans="1:12" ht="12.75">
      <c r="A40" s="58"/>
      <c r="B40" s="64"/>
      <c r="C40" s="58"/>
      <c r="D40" s="58"/>
      <c r="E40" s="58"/>
      <c r="F40" s="58"/>
      <c r="G40" s="59"/>
      <c r="H40" s="59"/>
      <c r="I40" s="58"/>
      <c r="J40" s="60"/>
      <c r="K40" s="58"/>
      <c r="L40" s="58"/>
    </row>
    <row r="41" spans="1:12" ht="12.75">
      <c r="A41" s="58"/>
      <c r="B41" s="64"/>
      <c r="C41" s="58"/>
      <c r="D41" s="58"/>
      <c r="E41" s="58"/>
      <c r="F41" s="58"/>
      <c r="G41" s="59"/>
      <c r="H41" s="59"/>
      <c r="I41" s="58"/>
      <c r="J41" s="60"/>
      <c r="K41" s="58"/>
      <c r="L41" s="58"/>
    </row>
    <row r="42" spans="1:12" ht="12.75">
      <c r="A42" s="58"/>
      <c r="B42" s="64"/>
      <c r="C42" s="58"/>
      <c r="D42" s="58"/>
      <c r="E42" s="58"/>
      <c r="F42" s="58"/>
      <c r="G42" s="59"/>
      <c r="H42" s="58"/>
      <c r="I42" s="58"/>
      <c r="J42" s="60"/>
      <c r="K42" s="58"/>
      <c r="L42" s="58"/>
    </row>
    <row r="43" spans="1:12" ht="12.75">
      <c r="A43" s="58"/>
      <c r="B43" s="64"/>
      <c r="C43" s="58"/>
      <c r="D43" s="58"/>
      <c r="E43" s="58"/>
      <c r="F43" s="58"/>
      <c r="G43" s="59"/>
      <c r="H43" s="58"/>
      <c r="I43" s="58"/>
      <c r="J43" s="60"/>
      <c r="K43" s="60"/>
      <c r="L43" s="58"/>
    </row>
    <row r="44" spans="1:12" ht="12.75">
      <c r="A44" s="58"/>
      <c r="B44" s="64"/>
      <c r="C44" s="58"/>
      <c r="D44" s="58"/>
      <c r="E44" s="58"/>
      <c r="F44" s="58"/>
      <c r="G44" s="59"/>
      <c r="H44" s="58"/>
      <c r="I44" s="58"/>
      <c r="J44" s="60"/>
      <c r="K44" s="58"/>
      <c r="L44" s="58"/>
    </row>
    <row r="45" spans="1:12" ht="12.75">
      <c r="A45" s="58"/>
      <c r="B45" s="64"/>
      <c r="C45" s="58"/>
      <c r="D45" s="58"/>
      <c r="E45" s="58"/>
      <c r="F45" s="58"/>
      <c r="G45" s="59"/>
      <c r="H45" s="59"/>
      <c r="I45" s="58"/>
      <c r="J45" s="60"/>
      <c r="K45" s="58"/>
      <c r="L45" s="58"/>
    </row>
    <row r="46" spans="1:12" ht="12.75">
      <c r="A46" s="58"/>
      <c r="B46" s="64"/>
      <c r="C46" s="58"/>
      <c r="D46" s="58"/>
      <c r="E46" s="58"/>
      <c r="F46" s="58"/>
      <c r="G46" s="59"/>
      <c r="H46" s="59"/>
      <c r="I46" s="58"/>
      <c r="J46" s="60"/>
      <c r="K46" s="58"/>
      <c r="L46" s="58"/>
    </row>
    <row r="47" spans="1:12" ht="12.75">
      <c r="A47" s="58"/>
      <c r="B47" s="64"/>
      <c r="C47" s="58"/>
      <c r="D47" s="58"/>
      <c r="E47" s="58"/>
      <c r="F47" s="58"/>
      <c r="G47" s="59"/>
      <c r="H47" s="58"/>
      <c r="I47" s="58"/>
      <c r="J47" s="60"/>
      <c r="K47" s="58"/>
      <c r="L47" s="58"/>
    </row>
    <row r="48" spans="1:12" ht="12.75">
      <c r="A48" s="58"/>
      <c r="B48" s="64"/>
      <c r="C48" s="58"/>
      <c r="D48" s="58"/>
      <c r="E48" s="58"/>
      <c r="F48" s="58"/>
      <c r="G48" s="59"/>
      <c r="H48" s="58"/>
      <c r="I48" s="58"/>
      <c r="J48" s="60"/>
      <c r="K48" s="58"/>
      <c r="L48" s="58"/>
    </row>
    <row r="49" spans="1:12" ht="12.75">
      <c r="A49" s="58"/>
      <c r="B49" s="64"/>
      <c r="C49" s="58"/>
      <c r="D49" s="45"/>
      <c r="E49" s="45"/>
      <c r="F49" s="58"/>
      <c r="G49" s="65"/>
      <c r="H49" s="65"/>
      <c r="I49" s="10"/>
      <c r="J49" s="60"/>
      <c r="K49" s="58"/>
      <c r="L49" s="58"/>
    </row>
    <row r="50" spans="1:12" ht="12.75">
      <c r="A50" s="58"/>
      <c r="B50" s="58"/>
      <c r="C50" s="58"/>
      <c r="D50" s="58"/>
      <c r="E50" s="58"/>
      <c r="F50" s="58"/>
      <c r="G50" s="59"/>
      <c r="H50" s="58"/>
      <c r="I50" s="58"/>
      <c r="J50" s="60"/>
      <c r="K50" s="58"/>
      <c r="L50" s="58"/>
    </row>
    <row r="51" spans="1:12" ht="12.75">
      <c r="A51" s="58"/>
      <c r="B51" s="58"/>
      <c r="C51" s="58"/>
      <c r="D51" s="58"/>
      <c r="E51" s="58"/>
      <c r="F51" s="58"/>
      <c r="G51" s="58"/>
      <c r="H51" s="58"/>
      <c r="I51" s="58"/>
      <c r="J51" s="60"/>
      <c r="K51" s="58"/>
      <c r="L51" s="58"/>
    </row>
    <row r="52" spans="1:12" ht="12.75">
      <c r="A52" s="58"/>
      <c r="B52" s="58"/>
      <c r="C52" s="58"/>
      <c r="D52" s="58"/>
      <c r="E52" s="58"/>
      <c r="F52" s="58"/>
      <c r="G52" s="59"/>
      <c r="H52" s="59"/>
      <c r="I52" s="59"/>
      <c r="J52" s="60"/>
      <c r="K52" s="58"/>
      <c r="L52" s="58"/>
    </row>
    <row r="53" spans="1:12" ht="12.75">
      <c r="A53" s="58"/>
      <c r="B53" s="58"/>
      <c r="C53" s="58"/>
      <c r="D53" s="58"/>
      <c r="E53" s="58"/>
      <c r="F53" s="58"/>
      <c r="G53" s="58"/>
      <c r="H53" s="58"/>
      <c r="I53" s="58"/>
      <c r="J53" s="60"/>
      <c r="K53" s="58"/>
      <c r="L53" s="58"/>
    </row>
    <row r="54" spans="1:12" ht="12.75">
      <c r="A54" s="58"/>
      <c r="B54" s="58"/>
      <c r="C54" s="58"/>
      <c r="D54" s="58"/>
      <c r="E54" s="58"/>
      <c r="F54" s="58"/>
      <c r="G54" s="58"/>
      <c r="H54" s="58"/>
      <c r="I54" s="58"/>
      <c r="J54" s="60"/>
      <c r="K54" s="58"/>
      <c r="L54" s="58"/>
    </row>
    <row r="55" spans="1:12" ht="12.75">
      <c r="A55" s="58"/>
      <c r="B55" s="58"/>
      <c r="C55" s="58"/>
      <c r="D55" s="58"/>
      <c r="E55" s="58"/>
      <c r="F55" s="60"/>
      <c r="G55" s="59"/>
      <c r="H55" s="58"/>
      <c r="I55" s="58"/>
      <c r="J55" s="60"/>
      <c r="K55" s="58"/>
      <c r="L55" s="58"/>
    </row>
    <row r="56" spans="1:12" ht="12.75">
      <c r="A56" s="58"/>
      <c r="B56" s="58"/>
      <c r="C56" s="58"/>
      <c r="D56" s="58"/>
      <c r="E56" s="58"/>
      <c r="F56" s="60"/>
      <c r="G56" s="59"/>
      <c r="H56" s="58"/>
      <c r="I56" s="58"/>
      <c r="J56" s="60"/>
      <c r="K56" s="58"/>
      <c r="L56" s="58"/>
    </row>
    <row r="57" spans="1:12" ht="12.75">
      <c r="A57" s="58"/>
      <c r="B57" s="58"/>
      <c r="C57" s="58"/>
      <c r="D57" s="58"/>
      <c r="E57" s="58"/>
      <c r="F57" s="60"/>
      <c r="G57" s="58"/>
      <c r="H57" s="58"/>
      <c r="I57" s="58"/>
      <c r="J57" s="60"/>
      <c r="K57" s="58"/>
      <c r="L57" s="58"/>
    </row>
    <row r="58" spans="1:12" ht="12.75">
      <c r="A58" s="58"/>
      <c r="B58" s="58"/>
      <c r="C58" s="58"/>
      <c r="D58" s="58"/>
      <c r="E58" s="58"/>
      <c r="F58" s="60"/>
      <c r="G58" s="58"/>
      <c r="H58" s="58"/>
      <c r="I58" s="58"/>
      <c r="J58" s="60"/>
      <c r="K58" s="58"/>
      <c r="L58" s="60"/>
    </row>
    <row r="59" spans="1:12" ht="12.75">
      <c r="A59" s="58"/>
      <c r="B59" s="58"/>
      <c r="C59" s="58"/>
      <c r="D59" s="10"/>
      <c r="E59" s="10"/>
      <c r="F59" s="60"/>
      <c r="G59" s="10"/>
      <c r="H59" s="10"/>
      <c r="I59" s="10"/>
      <c r="J59" s="10"/>
      <c r="K59" s="10"/>
      <c r="L59" s="10"/>
    </row>
    <row r="60" spans="1:12" ht="12.75">
      <c r="A60" s="58"/>
      <c r="B60" s="64"/>
      <c r="C60" s="58"/>
      <c r="D60" s="10"/>
      <c r="E60" s="10"/>
      <c r="F60" s="60"/>
      <c r="G60" s="65"/>
      <c r="H60" s="10"/>
      <c r="I60" s="10"/>
      <c r="J60" s="60"/>
      <c r="K60" s="10"/>
      <c r="L60" s="10"/>
    </row>
    <row r="61" spans="1:12" ht="12.75">
      <c r="A61" s="58"/>
      <c r="B61" s="58"/>
      <c r="C61" s="58"/>
      <c r="D61" s="45"/>
      <c r="E61" s="45"/>
      <c r="F61" s="60"/>
      <c r="G61" s="59"/>
      <c r="H61" s="10"/>
      <c r="I61" s="10"/>
      <c r="J61" s="60"/>
      <c r="K61" s="58"/>
      <c r="L61" s="10"/>
    </row>
    <row r="62" spans="1:12" ht="12.75">
      <c r="A62" s="58"/>
      <c r="B62" s="66"/>
      <c r="C62" s="66"/>
      <c r="D62" s="66"/>
      <c r="E62" s="66"/>
      <c r="F62" s="67"/>
      <c r="G62" s="68"/>
      <c r="H62" s="69"/>
      <c r="I62" s="69"/>
      <c r="J62" s="67"/>
      <c r="K62" s="66"/>
      <c r="L62" s="10"/>
    </row>
    <row r="63" spans="1:12" ht="12.75">
      <c r="A63" s="58"/>
      <c r="B63" s="58"/>
      <c r="C63" s="58"/>
      <c r="D63" s="10"/>
      <c r="E63" s="10"/>
      <c r="F63" s="10"/>
      <c r="G63" s="10"/>
      <c r="H63" s="10"/>
      <c r="I63" s="10"/>
      <c r="J63" s="60"/>
      <c r="K63" s="10"/>
      <c r="L63" s="10"/>
    </row>
    <row r="64" spans="1:12" ht="12.75">
      <c r="A64" s="58"/>
      <c r="B64" s="58"/>
      <c r="C64" s="58"/>
      <c r="D64" s="10"/>
      <c r="E64" s="10"/>
      <c r="F64" s="10"/>
      <c r="G64" s="65"/>
      <c r="H64" s="65"/>
      <c r="I64" s="65"/>
      <c r="J64" s="60"/>
      <c r="K64" s="10"/>
      <c r="L64" s="10"/>
    </row>
    <row r="65" spans="1:12" ht="12.75">
      <c r="A65" s="58"/>
      <c r="B65" s="58"/>
      <c r="C65" s="58"/>
      <c r="D65" s="10"/>
      <c r="E65" s="10"/>
      <c r="F65" s="10"/>
      <c r="G65" s="65"/>
      <c r="H65" s="65"/>
      <c r="I65" s="65"/>
      <c r="J65" s="60"/>
      <c r="K65" s="10"/>
      <c r="L65" s="10"/>
    </row>
    <row r="66" spans="1:12" ht="12.75">
      <c r="A66" s="58"/>
      <c r="B66" s="58"/>
      <c r="C66" s="58"/>
      <c r="D66" s="10"/>
      <c r="E66" s="10"/>
      <c r="F66" s="10"/>
      <c r="G66" s="65"/>
      <c r="H66" s="10"/>
      <c r="I66" s="10"/>
      <c r="J66" s="60"/>
      <c r="K66" s="10"/>
      <c r="L66" s="10"/>
    </row>
    <row r="67" spans="1:12" ht="12.75">
      <c r="A67" s="58"/>
      <c r="B67" s="58"/>
      <c r="C67" s="58"/>
      <c r="D67" s="10"/>
      <c r="E67" s="10"/>
      <c r="F67" s="10"/>
      <c r="G67" s="65"/>
      <c r="H67" s="65"/>
      <c r="I67" s="65"/>
      <c r="J67" s="60"/>
      <c r="K67" s="10"/>
      <c r="L67" s="10"/>
    </row>
    <row r="68" spans="1:12" ht="12.75">
      <c r="A68" s="58"/>
      <c r="B68" s="64"/>
      <c r="C68" s="64"/>
      <c r="D68" s="10"/>
      <c r="E68" s="10"/>
      <c r="F68" s="10"/>
      <c r="G68" s="65"/>
      <c r="H68" s="10"/>
      <c r="I68" s="10"/>
      <c r="J68" s="70"/>
      <c r="K68" s="10"/>
      <c r="L68" s="10"/>
    </row>
    <row r="69" spans="1:12" ht="12.75">
      <c r="A69" s="58"/>
      <c r="B69" s="64"/>
      <c r="C69" s="64"/>
      <c r="D69" s="27"/>
      <c r="E69" s="27"/>
      <c r="F69" s="10"/>
      <c r="G69" s="65"/>
      <c r="H69" s="10"/>
      <c r="I69" s="10"/>
      <c r="J69" s="70"/>
      <c r="K69" s="10"/>
      <c r="L69" s="10"/>
    </row>
  </sheetData>
  <autoFilter ref="B3:I3"/>
  <mergeCells count="1">
    <mergeCell ref="H2:I2"/>
  </mergeCells>
  <printOptions/>
  <pageMargins left="0.3937007874015748" right="0.3937007874015748" top="0.1968503937007874" bottom="0.1968503937007874" header="0.5118110236220472" footer="0.5118110236220472"/>
  <pageSetup fitToHeight="3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06"/>
  <sheetViews>
    <sheetView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7" sqref="S17"/>
    </sheetView>
  </sheetViews>
  <sheetFormatPr defaultColWidth="9.00390625" defaultRowHeight="12.75"/>
  <cols>
    <col min="1" max="1" width="22.375" style="0" customWidth="1"/>
    <col min="2" max="2" width="13.625" style="0" customWidth="1"/>
    <col min="3" max="3" width="12.75390625" style="0" customWidth="1"/>
    <col min="4" max="4" width="12.375" style="0" customWidth="1"/>
    <col min="5" max="5" width="13.125" style="0" customWidth="1"/>
    <col min="7" max="7" width="11.625" style="0" customWidth="1"/>
    <col min="8" max="8" width="12.125" style="0" customWidth="1"/>
    <col min="9" max="9" width="9.875" style="0" customWidth="1"/>
    <col min="10" max="10" width="9.75390625" style="0" customWidth="1"/>
    <col min="12" max="12" width="13.25390625" style="0" customWidth="1"/>
    <col min="14" max="14" width="10.125" style="0" customWidth="1"/>
    <col min="17" max="17" width="11.625" style="0" customWidth="1"/>
    <col min="18" max="19" width="12.125" style="0" customWidth="1"/>
    <col min="22" max="22" width="42.75390625" style="0" customWidth="1"/>
  </cols>
  <sheetData>
    <row r="2" ht="12.75">
      <c r="A2" t="s">
        <v>36</v>
      </c>
    </row>
    <row r="4" ht="12.75">
      <c r="A4" t="s">
        <v>48</v>
      </c>
    </row>
    <row r="5" ht="12.75">
      <c r="A5" t="s">
        <v>45</v>
      </c>
    </row>
    <row r="6" spans="1:24" ht="12.75">
      <c r="A6" s="2" t="s">
        <v>37</v>
      </c>
      <c r="B6" s="93" t="s">
        <v>38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2"/>
      <c r="T6" s="2" t="s">
        <v>39</v>
      </c>
      <c r="U6" s="33" t="s">
        <v>61</v>
      </c>
      <c r="V6" s="2" t="s">
        <v>65</v>
      </c>
      <c r="W6" s="2" t="s">
        <v>68</v>
      </c>
      <c r="X6" s="2" t="s">
        <v>74</v>
      </c>
    </row>
    <row r="7" spans="1:21" ht="38.25">
      <c r="A7" s="2"/>
      <c r="B7" s="2" t="s">
        <v>156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46</v>
      </c>
      <c r="I7" s="2" t="s">
        <v>49</v>
      </c>
      <c r="J7" s="2" t="s">
        <v>51</v>
      </c>
      <c r="K7" s="2" t="s">
        <v>50</v>
      </c>
      <c r="L7" s="28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63</v>
      </c>
      <c r="T7" s="2" t="s">
        <v>60</v>
      </c>
      <c r="U7" s="2" t="s">
        <v>62</v>
      </c>
    </row>
    <row r="8" spans="1:22" ht="12.75">
      <c r="A8" s="29" t="s">
        <v>64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29">
        <f>SUM(B8:S8)</f>
        <v>0</v>
      </c>
      <c r="U8" s="98">
        <f>+T8/12</f>
        <v>0</v>
      </c>
      <c r="V8" s="92" t="s">
        <v>157</v>
      </c>
    </row>
    <row r="9" spans="1:22" ht="12.75">
      <c r="A9" s="29" t="s">
        <v>81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  <c r="M9" s="29"/>
      <c r="N9" s="29"/>
      <c r="O9" s="29"/>
      <c r="P9" s="29"/>
      <c r="Q9" s="29"/>
      <c r="R9" s="29"/>
      <c r="S9" s="29"/>
      <c r="T9" s="29">
        <f aca="true" t="shared" si="0" ref="T9:T25">SUM(B9:S9)</f>
        <v>0</v>
      </c>
      <c r="U9" s="98">
        <f aca="true" t="shared" si="1" ref="U9:U25">+T9/12</f>
        <v>0</v>
      </c>
      <c r="V9" s="92"/>
    </row>
    <row r="10" spans="1:22" ht="12.75">
      <c r="A10" s="29" t="s">
        <v>155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98">
        <f t="shared" si="1"/>
        <v>0</v>
      </c>
      <c r="V10" s="92"/>
    </row>
    <row r="11" spans="1:22" ht="12.75">
      <c r="A11" s="29" t="s">
        <v>112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8"/>
      <c r="M11" s="2"/>
      <c r="N11" s="2"/>
      <c r="O11" s="2"/>
      <c r="P11" s="2"/>
      <c r="Q11" s="2"/>
      <c r="R11" s="2"/>
      <c r="S11" s="2"/>
      <c r="T11" s="29">
        <f t="shared" si="0"/>
        <v>0</v>
      </c>
      <c r="U11" s="98">
        <f t="shared" si="1"/>
        <v>0</v>
      </c>
      <c r="V11" s="92"/>
    </row>
    <row r="12" spans="1:22" ht="12.75">
      <c r="A12" s="29" t="s">
        <v>113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8"/>
      <c r="M12" s="2"/>
      <c r="N12" s="2"/>
      <c r="O12" s="2"/>
      <c r="P12" s="2"/>
      <c r="Q12" s="2"/>
      <c r="R12" s="2"/>
      <c r="S12" s="2"/>
      <c r="T12" s="29">
        <f t="shared" si="0"/>
        <v>0</v>
      </c>
      <c r="U12" s="98">
        <f t="shared" si="1"/>
        <v>0</v>
      </c>
      <c r="V12" s="92"/>
    </row>
    <row r="13" spans="1:22" ht="25.5">
      <c r="A13" s="1" t="s">
        <v>114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>
        <f t="shared" si="0"/>
        <v>0</v>
      </c>
      <c r="U13" s="98">
        <f t="shared" si="1"/>
        <v>0</v>
      </c>
      <c r="V13" s="92"/>
    </row>
    <row r="14" spans="1:22" ht="38.25" customHeight="1">
      <c r="A14" s="29" t="s">
        <v>115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29"/>
      <c r="N14" s="29"/>
      <c r="O14" s="29"/>
      <c r="P14" s="29"/>
      <c r="Q14" s="29"/>
      <c r="R14" s="29"/>
      <c r="S14" s="29"/>
      <c r="T14" s="29">
        <f t="shared" si="0"/>
        <v>0</v>
      </c>
      <c r="U14" s="98">
        <f t="shared" si="1"/>
        <v>0</v>
      </c>
      <c r="V14" s="92"/>
    </row>
    <row r="15" spans="1:22" ht="12.75">
      <c r="A15" s="29" t="s">
        <v>116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>
        <f t="shared" si="0"/>
        <v>0</v>
      </c>
      <c r="U15" s="98">
        <f t="shared" si="1"/>
        <v>0</v>
      </c>
      <c r="V15" s="92"/>
    </row>
    <row r="16" spans="1:22" ht="12.75">
      <c r="A16" s="29" t="s">
        <v>85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29"/>
      <c r="P16" s="29"/>
      <c r="Q16" s="29"/>
      <c r="R16" s="29"/>
      <c r="S16" s="29"/>
      <c r="T16" s="29">
        <f t="shared" si="0"/>
        <v>0</v>
      </c>
      <c r="U16" s="98">
        <f t="shared" si="1"/>
        <v>0</v>
      </c>
      <c r="V16" s="92"/>
    </row>
    <row r="17" spans="1:22" ht="12.75">
      <c r="A17" s="29" t="s">
        <v>87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29"/>
      <c r="R17" s="29"/>
      <c r="S17" s="29"/>
      <c r="T17" s="29">
        <f t="shared" si="0"/>
        <v>0</v>
      </c>
      <c r="U17" s="98">
        <f t="shared" si="1"/>
        <v>0</v>
      </c>
      <c r="V17" s="92"/>
    </row>
    <row r="18" spans="1:22" ht="12.75">
      <c r="A18" s="29" t="s">
        <v>86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2"/>
      <c r="N18" s="29"/>
      <c r="O18" s="29"/>
      <c r="P18" s="29"/>
      <c r="Q18" s="29"/>
      <c r="R18" s="29"/>
      <c r="S18" s="29"/>
      <c r="T18" s="29">
        <f t="shared" si="0"/>
        <v>0</v>
      </c>
      <c r="U18" s="98">
        <f t="shared" si="1"/>
        <v>0</v>
      </c>
      <c r="V18" s="92"/>
    </row>
    <row r="19" spans="1:22" ht="12.75">
      <c r="A19" s="29" t="s">
        <v>117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29"/>
      <c r="N19" s="29"/>
      <c r="O19" s="29"/>
      <c r="P19" s="29"/>
      <c r="Q19" s="29"/>
      <c r="R19" s="29"/>
      <c r="S19" s="29"/>
      <c r="T19" s="29">
        <f t="shared" si="0"/>
        <v>0</v>
      </c>
      <c r="U19" s="98">
        <f t="shared" si="1"/>
        <v>0</v>
      </c>
      <c r="V19" s="92"/>
    </row>
    <row r="20" spans="1:22" ht="12.75">
      <c r="A20" s="29" t="s">
        <v>118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29"/>
      <c r="P20" s="29"/>
      <c r="Q20" s="29"/>
      <c r="R20" s="29"/>
      <c r="S20" s="29"/>
      <c r="T20" s="29">
        <f t="shared" si="0"/>
        <v>0</v>
      </c>
      <c r="U20" s="98">
        <f t="shared" si="1"/>
        <v>0</v>
      </c>
      <c r="V20" s="92"/>
    </row>
    <row r="21" spans="1:22" ht="12.75">
      <c r="A21" s="29" t="s">
        <v>119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29"/>
      <c r="P21" s="29"/>
      <c r="Q21" s="29"/>
      <c r="R21" s="29"/>
      <c r="S21" s="29"/>
      <c r="T21" s="29">
        <f t="shared" si="0"/>
        <v>0</v>
      </c>
      <c r="U21" s="98">
        <f t="shared" si="1"/>
        <v>0</v>
      </c>
      <c r="V21" s="92"/>
    </row>
    <row r="22" spans="1:22" ht="12.75">
      <c r="A22" s="29" t="s">
        <v>120</v>
      </c>
      <c r="T22" s="29">
        <f t="shared" si="0"/>
        <v>0</v>
      </c>
      <c r="U22" s="98">
        <f t="shared" si="1"/>
        <v>0</v>
      </c>
      <c r="V22" s="92"/>
    </row>
    <row r="23" spans="1:22" ht="12.75">
      <c r="A23" s="29" t="s">
        <v>121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29"/>
      <c r="P23" s="29"/>
      <c r="Q23" s="29"/>
      <c r="R23" s="29"/>
      <c r="S23" s="29"/>
      <c r="T23" s="29">
        <f t="shared" si="0"/>
        <v>0</v>
      </c>
      <c r="U23" s="98">
        <f t="shared" si="1"/>
        <v>0</v>
      </c>
      <c r="V23" s="92"/>
    </row>
    <row r="24" spans="1:22" ht="53.25" customHeight="1">
      <c r="A24" s="1" t="s">
        <v>122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29"/>
      <c r="N24" s="29"/>
      <c r="O24" s="29"/>
      <c r="P24" s="29"/>
      <c r="Q24" s="29"/>
      <c r="R24" s="29"/>
      <c r="S24" s="29"/>
      <c r="T24" s="29">
        <f t="shared" si="0"/>
        <v>0</v>
      </c>
      <c r="U24" s="98">
        <f t="shared" si="1"/>
        <v>0</v>
      </c>
      <c r="V24" s="92"/>
    </row>
    <row r="25" spans="1:22" ht="25.5">
      <c r="A25" s="1" t="s">
        <v>123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29"/>
      <c r="P25" s="29"/>
      <c r="Q25" s="29"/>
      <c r="R25" s="29"/>
      <c r="S25" s="29"/>
      <c r="T25" s="29">
        <f t="shared" si="0"/>
        <v>0</v>
      </c>
      <c r="U25" s="98">
        <f t="shared" si="1"/>
        <v>0</v>
      </c>
      <c r="V25" s="92"/>
    </row>
    <row r="26" spans="1:22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29"/>
      <c r="P26" s="29"/>
      <c r="Q26" s="29"/>
      <c r="R26" s="29"/>
      <c r="S26" s="29"/>
      <c r="T26" s="29"/>
      <c r="U26" s="31"/>
      <c r="V26" s="1" t="s">
        <v>149</v>
      </c>
    </row>
    <row r="27" spans="1:22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45"/>
      <c r="M27" s="29"/>
      <c r="N27" s="29"/>
      <c r="O27" s="29"/>
      <c r="P27" s="29"/>
      <c r="Q27" s="29"/>
      <c r="R27" s="29"/>
      <c r="S27" s="29"/>
      <c r="T27" s="29"/>
      <c r="U27" s="31"/>
      <c r="V27" s="1" t="s">
        <v>158</v>
      </c>
    </row>
    <row r="28" spans="6:22" ht="12.75">
      <c r="F28" s="10"/>
      <c r="G28" s="10"/>
      <c r="H28" s="10"/>
      <c r="I28" s="97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" t="s">
        <v>159</v>
      </c>
    </row>
    <row r="29" spans="6:23" ht="12.75">
      <c r="F29" s="10"/>
      <c r="G29" s="10"/>
      <c r="H29" s="10"/>
      <c r="I29" s="83"/>
      <c r="V29" s="1" t="s">
        <v>160</v>
      </c>
      <c r="W29" s="23"/>
    </row>
    <row r="30" spans="6:23" ht="12.75">
      <c r="F30" s="10"/>
      <c r="G30" s="10"/>
      <c r="H30" s="10"/>
      <c r="I30" s="83"/>
      <c r="W30" s="23"/>
    </row>
    <row r="31" spans="6:23" ht="12.75">
      <c r="F31" s="10"/>
      <c r="G31" s="10"/>
      <c r="H31" s="10"/>
      <c r="I31" s="83"/>
      <c r="V31" s="1" t="s">
        <v>161</v>
      </c>
      <c r="W31" s="23"/>
    </row>
    <row r="32" spans="6:23" ht="12.75">
      <c r="F32" s="10"/>
      <c r="G32" s="10"/>
      <c r="H32" s="10"/>
      <c r="I32" s="83"/>
      <c r="W32" s="23"/>
    </row>
    <row r="33" spans="6:9" ht="12.75">
      <c r="F33" s="10"/>
      <c r="G33" s="10"/>
      <c r="H33" s="10"/>
      <c r="I33" s="83"/>
    </row>
    <row r="34" spans="6:9" ht="12.75">
      <c r="F34" s="10"/>
      <c r="G34" s="10"/>
      <c r="H34" s="10"/>
      <c r="I34" s="83"/>
    </row>
    <row r="35" spans="6:9" ht="12.75">
      <c r="F35" s="10"/>
      <c r="G35" s="10"/>
      <c r="H35" s="10"/>
      <c r="I35" s="83"/>
    </row>
    <row r="36" spans="6:9" ht="12.75">
      <c r="F36" s="10"/>
      <c r="G36" s="10"/>
      <c r="H36" s="10"/>
      <c r="I36" s="83"/>
    </row>
    <row r="37" spans="6:9" ht="12.75">
      <c r="F37" s="10"/>
      <c r="G37" s="10"/>
      <c r="H37" s="10"/>
      <c r="I37" s="83"/>
    </row>
    <row r="38" spans="6:9" ht="12.75">
      <c r="F38" s="10"/>
      <c r="G38" s="10"/>
      <c r="H38" s="10"/>
      <c r="I38" s="83"/>
    </row>
    <row r="39" spans="6:9" ht="12.75">
      <c r="F39" s="10"/>
      <c r="G39" s="10"/>
      <c r="H39" s="10"/>
      <c r="I39" s="83"/>
    </row>
    <row r="40" spans="6:9" ht="12.75">
      <c r="F40" s="10"/>
      <c r="G40" s="10"/>
      <c r="H40" s="10"/>
      <c r="I40" s="83"/>
    </row>
    <row r="41" spans="6:9" ht="12.75">
      <c r="F41" s="10"/>
      <c r="G41" s="10"/>
      <c r="H41" s="10"/>
      <c r="I41" s="83"/>
    </row>
    <row r="42" spans="6:9" ht="12.75">
      <c r="F42" s="10"/>
      <c r="G42" s="10"/>
      <c r="H42" s="10"/>
      <c r="I42" s="83"/>
    </row>
    <row r="43" spans="6:9" ht="12.75">
      <c r="F43" s="10"/>
      <c r="G43" s="10"/>
      <c r="H43" s="10"/>
      <c r="I43" s="83"/>
    </row>
    <row r="44" spans="6:9" ht="12.75">
      <c r="F44" s="10"/>
      <c r="G44" s="10"/>
      <c r="H44" s="10"/>
      <c r="I44" s="83"/>
    </row>
    <row r="45" spans="6:9" ht="12.75">
      <c r="F45" s="10"/>
      <c r="G45" s="10"/>
      <c r="H45" s="10"/>
      <c r="I45" s="83"/>
    </row>
    <row r="46" spans="6:9" ht="12.75">
      <c r="F46" s="10"/>
      <c r="G46" s="10"/>
      <c r="H46" s="10"/>
      <c r="I46" s="83"/>
    </row>
    <row r="47" spans="6:9" ht="12.75">
      <c r="F47" s="10"/>
      <c r="G47" s="10"/>
      <c r="H47" s="10"/>
      <c r="I47" s="83"/>
    </row>
    <row r="48" spans="6:9" ht="12.75">
      <c r="F48" s="10"/>
      <c r="G48" s="10"/>
      <c r="H48" s="10"/>
      <c r="I48" s="83"/>
    </row>
    <row r="49" spans="6:9" ht="12.75">
      <c r="F49" s="10"/>
      <c r="G49" s="10"/>
      <c r="H49" s="10"/>
      <c r="I49" s="83"/>
    </row>
    <row r="50" spans="6:9" ht="12.75">
      <c r="F50" s="10"/>
      <c r="G50" s="10"/>
      <c r="H50" s="10"/>
      <c r="I50" s="83"/>
    </row>
    <row r="51" spans="6:9" ht="12.75">
      <c r="F51" s="10"/>
      <c r="G51" s="10"/>
      <c r="H51" s="10"/>
      <c r="I51" s="83"/>
    </row>
    <row r="52" spans="6:9" ht="12.75">
      <c r="F52" s="10"/>
      <c r="G52" s="10"/>
      <c r="H52" s="10"/>
      <c r="I52" s="83"/>
    </row>
    <row r="53" spans="6:9" ht="12.75">
      <c r="F53" s="10"/>
      <c r="G53" s="10"/>
      <c r="H53" s="10"/>
      <c r="I53" s="83"/>
    </row>
    <row r="54" spans="6:9" ht="12.75">
      <c r="F54" s="10"/>
      <c r="G54" s="10"/>
      <c r="H54" s="10"/>
      <c r="I54" s="83"/>
    </row>
    <row r="55" spans="6:9" ht="12.75">
      <c r="F55" s="10"/>
      <c r="G55" s="10"/>
      <c r="H55" s="10"/>
      <c r="I55" s="83"/>
    </row>
    <row r="56" spans="6:9" ht="12.75">
      <c r="F56" s="10"/>
      <c r="G56" s="10"/>
      <c r="H56" s="10"/>
      <c r="I56" s="83"/>
    </row>
    <row r="57" spans="6:9" ht="12.75">
      <c r="F57" s="10"/>
      <c r="G57" s="10"/>
      <c r="H57" s="10"/>
      <c r="I57" s="83"/>
    </row>
    <row r="58" spans="6:9" ht="12.75">
      <c r="F58" s="10"/>
      <c r="G58" s="10"/>
      <c r="H58" s="10"/>
      <c r="I58" s="83"/>
    </row>
    <row r="59" spans="6:9" ht="12.75">
      <c r="F59" s="10"/>
      <c r="G59" s="10"/>
      <c r="H59" s="10"/>
      <c r="I59" s="83"/>
    </row>
    <row r="60" spans="6:9" ht="12.75">
      <c r="F60" s="10"/>
      <c r="G60" s="10"/>
      <c r="H60" s="10"/>
      <c r="I60" s="83"/>
    </row>
    <row r="61" spans="6:9" ht="12.75">
      <c r="F61" s="10"/>
      <c r="G61" s="10"/>
      <c r="H61" s="10"/>
      <c r="I61" s="83"/>
    </row>
    <row r="62" spans="6:9" ht="12.75">
      <c r="F62" s="10"/>
      <c r="G62" s="10"/>
      <c r="H62" s="10"/>
      <c r="I62" s="83"/>
    </row>
    <row r="63" spans="6:9" ht="12.75">
      <c r="F63" s="10"/>
      <c r="G63" s="10"/>
      <c r="H63" s="10"/>
      <c r="I63" s="83"/>
    </row>
    <row r="64" spans="6:9" ht="12.75">
      <c r="F64" s="10"/>
      <c r="G64" s="10"/>
      <c r="H64" s="10"/>
      <c r="I64" s="83"/>
    </row>
    <row r="65" spans="6:9" ht="12.75">
      <c r="F65" s="10"/>
      <c r="G65" s="10"/>
      <c r="H65" s="10"/>
      <c r="I65" s="83"/>
    </row>
    <row r="66" spans="6:9" ht="12.75">
      <c r="F66" s="10"/>
      <c r="G66" s="10"/>
      <c r="H66" s="10"/>
      <c r="I66" s="83"/>
    </row>
    <row r="67" spans="6:9" ht="12.75">
      <c r="F67" s="10"/>
      <c r="G67" s="10"/>
      <c r="H67" s="10"/>
      <c r="I67" s="83"/>
    </row>
    <row r="68" spans="6:9" ht="12.75">
      <c r="F68" s="10"/>
      <c r="G68" s="10"/>
      <c r="H68" s="10"/>
      <c r="I68" s="83"/>
    </row>
    <row r="69" spans="6:9" ht="12.75">
      <c r="F69" s="10"/>
      <c r="G69" s="10"/>
      <c r="H69" s="10"/>
      <c r="I69" s="83"/>
    </row>
    <row r="70" spans="6:9" ht="12.75">
      <c r="F70" s="10"/>
      <c r="G70" s="10"/>
      <c r="H70" s="10"/>
      <c r="I70" s="83"/>
    </row>
    <row r="71" spans="6:9" ht="12.75">
      <c r="F71" s="10"/>
      <c r="G71" s="10"/>
      <c r="H71" s="10"/>
      <c r="I71" s="83"/>
    </row>
    <row r="72" spans="6:9" ht="12.75">
      <c r="F72" s="10"/>
      <c r="G72" s="10"/>
      <c r="H72" s="10"/>
      <c r="I72" s="83"/>
    </row>
    <row r="73" spans="6:9" ht="12.75">
      <c r="F73" s="10"/>
      <c r="G73" s="10"/>
      <c r="H73" s="10"/>
      <c r="I73" s="83"/>
    </row>
    <row r="74" spans="6:9" ht="12.75">
      <c r="F74" s="10"/>
      <c r="G74" s="10"/>
      <c r="H74" s="10"/>
      <c r="I74" s="83"/>
    </row>
    <row r="75" spans="6:9" ht="12.75">
      <c r="F75" s="10"/>
      <c r="G75" s="10"/>
      <c r="H75" s="10"/>
      <c r="I75" s="83"/>
    </row>
    <row r="76" spans="6:9" ht="12.75">
      <c r="F76" s="10"/>
      <c r="G76" s="10"/>
      <c r="H76" s="10"/>
      <c r="I76" s="83"/>
    </row>
    <row r="77" spans="6:9" ht="12.75">
      <c r="F77" s="10"/>
      <c r="G77" s="10"/>
      <c r="H77" s="10"/>
      <c r="I77" s="83"/>
    </row>
    <row r="78" spans="6:9" ht="12.75">
      <c r="F78" s="10"/>
      <c r="G78" s="10"/>
      <c r="H78" s="10"/>
      <c r="I78" s="83"/>
    </row>
    <row r="79" spans="6:9" ht="12.75">
      <c r="F79" s="10"/>
      <c r="G79" s="10"/>
      <c r="H79" s="10"/>
      <c r="I79" s="83"/>
    </row>
    <row r="80" spans="6:9" ht="12.75">
      <c r="F80" s="10"/>
      <c r="G80" s="10"/>
      <c r="H80" s="10"/>
      <c r="I80" s="10"/>
    </row>
    <row r="81" spans="6:9" ht="12.75">
      <c r="F81" s="10"/>
      <c r="G81" s="10"/>
      <c r="H81" s="10"/>
      <c r="I81" s="10"/>
    </row>
    <row r="82" spans="6:9" ht="12.75">
      <c r="F82" s="10"/>
      <c r="G82" s="10"/>
      <c r="H82" s="10"/>
      <c r="I82" s="10"/>
    </row>
    <row r="83" spans="6:9" ht="12.75">
      <c r="F83" s="10"/>
      <c r="G83" s="10"/>
      <c r="H83" s="10"/>
      <c r="I83" s="10"/>
    </row>
    <row r="84" spans="6:9" ht="12.75">
      <c r="F84" s="10"/>
      <c r="G84" s="10"/>
      <c r="H84" s="10"/>
      <c r="I84" s="10"/>
    </row>
    <row r="85" spans="6:9" ht="12.75">
      <c r="F85" s="10"/>
      <c r="G85" s="10"/>
      <c r="H85" s="10"/>
      <c r="I85" s="10"/>
    </row>
    <row r="86" spans="6:9" ht="12.75">
      <c r="F86" s="10"/>
      <c r="G86" s="10"/>
      <c r="H86" s="10"/>
      <c r="I86" s="10"/>
    </row>
    <row r="87" spans="6:9" ht="12.75">
      <c r="F87" s="10"/>
      <c r="G87" s="10"/>
      <c r="H87" s="10"/>
      <c r="I87" s="10"/>
    </row>
    <row r="88" spans="6:9" ht="12.75">
      <c r="F88" s="10"/>
      <c r="G88" s="10"/>
      <c r="H88" s="10"/>
      <c r="I88" s="10"/>
    </row>
    <row r="89" spans="6:9" ht="12.75">
      <c r="F89" s="10"/>
      <c r="G89" s="10"/>
      <c r="H89" s="10"/>
      <c r="I89" s="10"/>
    </row>
    <row r="90" spans="6:9" ht="12.75">
      <c r="F90" s="10"/>
      <c r="G90" s="10"/>
      <c r="H90" s="10"/>
      <c r="I90" s="10"/>
    </row>
    <row r="91" spans="6:9" ht="12.75">
      <c r="F91" s="10"/>
      <c r="G91" s="10"/>
      <c r="H91" s="10"/>
      <c r="I91" s="10"/>
    </row>
    <row r="92" spans="6:9" ht="12.75">
      <c r="F92" s="10"/>
      <c r="G92" s="10"/>
      <c r="H92" s="10"/>
      <c r="I92" s="10"/>
    </row>
    <row r="93" spans="6:9" ht="12.75">
      <c r="F93" s="10"/>
      <c r="G93" s="10"/>
      <c r="H93" s="10"/>
      <c r="I93" s="10"/>
    </row>
    <row r="94" spans="6:9" ht="12.75">
      <c r="F94" s="10"/>
      <c r="G94" s="10"/>
      <c r="H94" s="10"/>
      <c r="I94" s="10"/>
    </row>
    <row r="95" spans="6:9" ht="12.75">
      <c r="F95" s="10"/>
      <c r="G95" s="10"/>
      <c r="H95" s="10"/>
      <c r="I95" s="10"/>
    </row>
    <row r="96" spans="6:9" ht="12.75">
      <c r="F96" s="10"/>
      <c r="G96" s="10"/>
      <c r="H96" s="10"/>
      <c r="I96" s="10"/>
    </row>
    <row r="97" spans="6:9" ht="12.75">
      <c r="F97" s="10"/>
      <c r="G97" s="10"/>
      <c r="H97" s="10"/>
      <c r="I97" s="10"/>
    </row>
    <row r="98" spans="6:9" ht="12.75">
      <c r="F98" s="10"/>
      <c r="G98" s="10"/>
      <c r="H98" s="10"/>
      <c r="I98" s="10"/>
    </row>
    <row r="99" spans="6:9" ht="12.75">
      <c r="F99" s="10"/>
      <c r="G99" s="10"/>
      <c r="H99" s="10"/>
      <c r="I99" s="10"/>
    </row>
    <row r="100" spans="6:9" ht="12.75">
      <c r="F100" s="10"/>
      <c r="G100" s="10"/>
      <c r="H100" s="10"/>
      <c r="I100" s="10"/>
    </row>
    <row r="101" spans="6:9" ht="12.75">
      <c r="F101" s="10"/>
      <c r="G101" s="10"/>
      <c r="H101" s="10"/>
      <c r="I101" s="10"/>
    </row>
    <row r="102" spans="6:9" ht="12.75">
      <c r="F102" s="10"/>
      <c r="G102" s="10"/>
      <c r="H102" s="10"/>
      <c r="I102" s="10"/>
    </row>
    <row r="103" spans="6:9" ht="12.75">
      <c r="F103" s="10"/>
      <c r="G103" s="10"/>
      <c r="H103" s="10"/>
      <c r="I103" s="10"/>
    </row>
    <row r="104" spans="6:9" ht="12.75">
      <c r="F104" s="10"/>
      <c r="G104" s="10"/>
      <c r="H104" s="10"/>
      <c r="I104" s="10"/>
    </row>
    <row r="105" spans="6:9" ht="12.75">
      <c r="F105" s="10"/>
      <c r="G105" s="10"/>
      <c r="H105" s="10"/>
      <c r="I105" s="10"/>
    </row>
    <row r="106" spans="6:9" ht="12.75">
      <c r="F106" s="10"/>
      <c r="G106" s="10"/>
      <c r="H106" s="10"/>
      <c r="I106" s="10"/>
    </row>
    <row r="107" spans="6:9" ht="12.75">
      <c r="F107" s="10"/>
      <c r="G107" s="10"/>
      <c r="H107" s="10"/>
      <c r="I107" s="10"/>
    </row>
    <row r="108" spans="6:9" ht="12.75">
      <c r="F108" s="10"/>
      <c r="G108" s="10"/>
      <c r="H108" s="10"/>
      <c r="I108" s="10"/>
    </row>
    <row r="109" spans="6:9" ht="12.75">
      <c r="F109" s="10"/>
      <c r="G109" s="10"/>
      <c r="H109" s="10"/>
      <c r="I109" s="10"/>
    </row>
    <row r="110" spans="6:9" ht="12.75">
      <c r="F110" s="10"/>
      <c r="G110" s="10"/>
      <c r="H110" s="10"/>
      <c r="I110" s="10"/>
    </row>
    <row r="111" spans="6:9" ht="12.75">
      <c r="F111" s="10"/>
      <c r="G111" s="10"/>
      <c r="H111" s="10"/>
      <c r="I111" s="10"/>
    </row>
    <row r="112" spans="6:9" ht="12.75">
      <c r="F112" s="10"/>
      <c r="G112" s="10"/>
      <c r="H112" s="10"/>
      <c r="I112" s="10"/>
    </row>
    <row r="113" spans="6:9" ht="12.75">
      <c r="F113" s="10"/>
      <c r="G113" s="10"/>
      <c r="H113" s="10"/>
      <c r="I113" s="10"/>
    </row>
    <row r="114" spans="6:9" ht="12.75">
      <c r="F114" s="10"/>
      <c r="G114" s="10"/>
      <c r="H114" s="10"/>
      <c r="I114" s="10"/>
    </row>
    <row r="115" spans="6:9" ht="12.75">
      <c r="F115" s="10"/>
      <c r="G115" s="10"/>
      <c r="H115" s="10"/>
      <c r="I115" s="10"/>
    </row>
    <row r="116" spans="6:9" ht="12.75">
      <c r="F116" s="10"/>
      <c r="G116" s="10"/>
      <c r="H116" s="10"/>
      <c r="I116" s="10"/>
    </row>
    <row r="117" spans="6:9" ht="12.75">
      <c r="F117" s="10"/>
      <c r="G117" s="10"/>
      <c r="H117" s="10"/>
      <c r="I117" s="10"/>
    </row>
    <row r="118" spans="6:9" ht="12.75">
      <c r="F118" s="10"/>
      <c r="G118" s="10"/>
      <c r="H118" s="10"/>
      <c r="I118" s="10"/>
    </row>
    <row r="119" spans="6:9" ht="12.75">
      <c r="F119" s="10"/>
      <c r="G119" s="10"/>
      <c r="H119" s="10"/>
      <c r="I119" s="10"/>
    </row>
    <row r="120" spans="6:9" ht="12.75">
      <c r="F120" s="10"/>
      <c r="G120" s="10"/>
      <c r="H120" s="10"/>
      <c r="I120" s="10"/>
    </row>
    <row r="121" spans="6:9" ht="12.75">
      <c r="F121" s="10"/>
      <c r="G121" s="10"/>
      <c r="H121" s="10"/>
      <c r="I121" s="10"/>
    </row>
    <row r="122" spans="6:9" ht="12.75">
      <c r="F122" s="10"/>
      <c r="G122" s="10"/>
      <c r="H122" s="10"/>
      <c r="I122" s="10"/>
    </row>
    <row r="123" spans="6:9" ht="12.75">
      <c r="F123" s="10"/>
      <c r="G123" s="10"/>
      <c r="H123" s="10"/>
      <c r="I123" s="10"/>
    </row>
    <row r="124" spans="6:9" ht="12.75">
      <c r="F124" s="10"/>
      <c r="G124" s="10"/>
      <c r="H124" s="10"/>
      <c r="I124" s="10"/>
    </row>
    <row r="125" spans="6:9" ht="12.75">
      <c r="F125" s="10"/>
      <c r="G125" s="10"/>
      <c r="H125" s="10"/>
      <c r="I125" s="10"/>
    </row>
    <row r="126" spans="6:9" ht="12.75">
      <c r="F126" s="10"/>
      <c r="G126" s="10"/>
      <c r="H126" s="10"/>
      <c r="I126" s="10"/>
    </row>
    <row r="127" spans="6:9" ht="12.75">
      <c r="F127" s="10"/>
      <c r="G127" s="10"/>
      <c r="H127" s="10"/>
      <c r="I127" s="10"/>
    </row>
    <row r="128" spans="6:9" ht="12.75">
      <c r="F128" s="10"/>
      <c r="G128" s="10"/>
      <c r="H128" s="10"/>
      <c r="I128" s="10"/>
    </row>
    <row r="129" spans="6:9" ht="12.75">
      <c r="F129" s="10"/>
      <c r="G129" s="10"/>
      <c r="H129" s="10"/>
      <c r="I129" s="10"/>
    </row>
    <row r="130" spans="6:9" ht="12.75">
      <c r="F130" s="10"/>
      <c r="G130" s="10"/>
      <c r="H130" s="10"/>
      <c r="I130" s="10"/>
    </row>
    <row r="131" spans="6:9" ht="12.75">
      <c r="F131" s="10"/>
      <c r="G131" s="10"/>
      <c r="H131" s="10"/>
      <c r="I131" s="10"/>
    </row>
    <row r="132" spans="6:9" ht="12.75">
      <c r="F132" s="10"/>
      <c r="G132" s="10"/>
      <c r="H132" s="10"/>
      <c r="I132" s="10"/>
    </row>
    <row r="133" spans="6:9" ht="12.75">
      <c r="F133" s="10"/>
      <c r="G133" s="10"/>
      <c r="H133" s="10"/>
      <c r="I133" s="10"/>
    </row>
    <row r="134" spans="6:9" ht="12.75">
      <c r="F134" s="10"/>
      <c r="G134" s="10"/>
      <c r="H134" s="10"/>
      <c r="I134" s="10"/>
    </row>
    <row r="135" spans="6:9" ht="12.75">
      <c r="F135" s="10"/>
      <c r="G135" s="10"/>
      <c r="H135" s="10"/>
      <c r="I135" s="10"/>
    </row>
    <row r="136" spans="6:9" ht="12.75">
      <c r="F136" s="10"/>
      <c r="G136" s="10"/>
      <c r="H136" s="10"/>
      <c r="I136" s="10"/>
    </row>
    <row r="137" spans="6:9" ht="12.75">
      <c r="F137" s="10"/>
      <c r="G137" s="10"/>
      <c r="H137" s="10"/>
      <c r="I137" s="10"/>
    </row>
    <row r="138" spans="6:9" ht="12.75">
      <c r="F138" s="10"/>
      <c r="G138" s="10"/>
      <c r="H138" s="10"/>
      <c r="I138" s="10"/>
    </row>
    <row r="139" spans="6:9" ht="12.75">
      <c r="F139" s="10"/>
      <c r="G139" s="10"/>
      <c r="H139" s="10"/>
      <c r="I139" s="10"/>
    </row>
    <row r="140" spans="6:9" ht="12.75">
      <c r="F140" s="10"/>
      <c r="G140" s="10"/>
      <c r="H140" s="10"/>
      <c r="I140" s="10"/>
    </row>
    <row r="141" spans="6:9" ht="12.75">
      <c r="F141" s="10"/>
      <c r="G141" s="10"/>
      <c r="H141" s="10"/>
      <c r="I141" s="10"/>
    </row>
    <row r="142" spans="6:9" ht="12.75">
      <c r="F142" s="10"/>
      <c r="G142" s="10"/>
      <c r="H142" s="10"/>
      <c r="I142" s="10"/>
    </row>
    <row r="143" spans="6:9" ht="12.75">
      <c r="F143" s="10"/>
      <c r="G143" s="10"/>
      <c r="H143" s="10"/>
      <c r="I143" s="10"/>
    </row>
    <row r="144" spans="6:9" ht="12.75">
      <c r="F144" s="10"/>
      <c r="G144" s="10"/>
      <c r="H144" s="10"/>
      <c r="I144" s="10"/>
    </row>
    <row r="145" spans="6:9" ht="12.75">
      <c r="F145" s="10"/>
      <c r="G145" s="10"/>
      <c r="H145" s="10"/>
      <c r="I145" s="10"/>
    </row>
    <row r="146" spans="6:9" ht="12.75">
      <c r="F146" s="10"/>
      <c r="G146" s="10"/>
      <c r="H146" s="10"/>
      <c r="I146" s="10"/>
    </row>
    <row r="147" spans="6:9" ht="12.75">
      <c r="F147" s="10"/>
      <c r="G147" s="10"/>
      <c r="H147" s="10"/>
      <c r="I147" s="10"/>
    </row>
    <row r="148" spans="6:9" ht="12.75">
      <c r="F148" s="10"/>
      <c r="G148" s="10"/>
      <c r="H148" s="10"/>
      <c r="I148" s="10"/>
    </row>
    <row r="149" spans="6:9" ht="12.75">
      <c r="F149" s="10"/>
      <c r="G149" s="10"/>
      <c r="H149" s="10"/>
      <c r="I149" s="10"/>
    </row>
    <row r="150" spans="6:9" ht="12.75">
      <c r="F150" s="10"/>
      <c r="G150" s="10"/>
      <c r="H150" s="10"/>
      <c r="I150" s="10"/>
    </row>
    <row r="151" spans="6:9" ht="12.75">
      <c r="F151" s="10"/>
      <c r="G151" s="10"/>
      <c r="H151" s="10"/>
      <c r="I151" s="10"/>
    </row>
    <row r="152" spans="6:9" ht="12.75">
      <c r="F152" s="10"/>
      <c r="G152" s="10"/>
      <c r="H152" s="10"/>
      <c r="I152" s="10"/>
    </row>
    <row r="153" spans="6:9" ht="12.75">
      <c r="F153" s="10"/>
      <c r="G153" s="10"/>
      <c r="H153" s="10"/>
      <c r="I153" s="10"/>
    </row>
    <row r="154" spans="6:9" ht="12.75">
      <c r="F154" s="10"/>
      <c r="G154" s="10"/>
      <c r="H154" s="10"/>
      <c r="I154" s="10"/>
    </row>
    <row r="155" spans="6:9" ht="12.75">
      <c r="F155" s="10"/>
      <c r="G155" s="10"/>
      <c r="H155" s="10"/>
      <c r="I155" s="10"/>
    </row>
    <row r="156" spans="6:9" ht="12.75">
      <c r="F156" s="10"/>
      <c r="G156" s="10"/>
      <c r="H156" s="10"/>
      <c r="I156" s="10"/>
    </row>
    <row r="157" spans="6:9" ht="12.75">
      <c r="F157" s="10"/>
      <c r="G157" s="10"/>
      <c r="H157" s="10"/>
      <c r="I157" s="10"/>
    </row>
    <row r="158" spans="6:9" ht="12.75">
      <c r="F158" s="10"/>
      <c r="G158" s="10"/>
      <c r="H158" s="10"/>
      <c r="I158" s="10"/>
    </row>
    <row r="159" spans="6:9" ht="12.75">
      <c r="F159" s="10"/>
      <c r="G159" s="10"/>
      <c r="H159" s="10"/>
      <c r="I159" s="10"/>
    </row>
    <row r="160" spans="6:9" ht="12.75">
      <c r="F160" s="10"/>
      <c r="G160" s="10"/>
      <c r="H160" s="10"/>
      <c r="I160" s="10"/>
    </row>
    <row r="161" spans="6:9" ht="12.75">
      <c r="F161" s="10"/>
      <c r="G161" s="10"/>
      <c r="H161" s="10"/>
      <c r="I161" s="10"/>
    </row>
    <row r="162" spans="6:9" ht="12.75">
      <c r="F162" s="10"/>
      <c r="G162" s="10"/>
      <c r="H162" s="10"/>
      <c r="I162" s="10"/>
    </row>
    <row r="163" spans="6:9" ht="12.75">
      <c r="F163" s="10"/>
      <c r="G163" s="10"/>
      <c r="H163" s="10"/>
      <c r="I163" s="10"/>
    </row>
    <row r="164" spans="6:9" ht="12.75">
      <c r="F164" s="10"/>
      <c r="G164" s="10"/>
      <c r="H164" s="10"/>
      <c r="I164" s="10"/>
    </row>
    <row r="165" spans="6:9" ht="12.75">
      <c r="F165" s="10"/>
      <c r="G165" s="10"/>
      <c r="H165" s="10"/>
      <c r="I165" s="10"/>
    </row>
    <row r="166" spans="6:9" ht="12.75">
      <c r="F166" s="10"/>
      <c r="G166" s="10"/>
      <c r="H166" s="10"/>
      <c r="I166" s="10"/>
    </row>
    <row r="167" spans="6:9" ht="12.75">
      <c r="F167" s="10"/>
      <c r="G167" s="10"/>
      <c r="H167" s="10"/>
      <c r="I167" s="10"/>
    </row>
    <row r="168" spans="6:9" ht="12.75">
      <c r="F168" s="10"/>
      <c r="G168" s="10"/>
      <c r="H168" s="10"/>
      <c r="I168" s="10"/>
    </row>
    <row r="169" spans="6:9" ht="12.75">
      <c r="F169" s="10"/>
      <c r="G169" s="10"/>
      <c r="H169" s="10"/>
      <c r="I169" s="10"/>
    </row>
    <row r="170" spans="6:9" ht="12.75">
      <c r="F170" s="10"/>
      <c r="G170" s="10"/>
      <c r="H170" s="10"/>
      <c r="I170" s="10"/>
    </row>
    <row r="171" spans="6:9" ht="12.75">
      <c r="F171" s="10"/>
      <c r="G171" s="10"/>
      <c r="H171" s="10"/>
      <c r="I171" s="10"/>
    </row>
    <row r="172" spans="6:9" ht="12.75">
      <c r="F172" s="10"/>
      <c r="G172" s="10"/>
      <c r="H172" s="10"/>
      <c r="I172" s="10"/>
    </row>
    <row r="173" spans="6:9" ht="12.75">
      <c r="F173" s="10"/>
      <c r="G173" s="10"/>
      <c r="H173" s="10"/>
      <c r="I173" s="10"/>
    </row>
    <row r="174" spans="6:9" ht="12.75">
      <c r="F174" s="10"/>
      <c r="G174" s="10"/>
      <c r="H174" s="10"/>
      <c r="I174" s="10"/>
    </row>
    <row r="175" spans="6:9" ht="12.75">
      <c r="F175" s="10"/>
      <c r="G175" s="10"/>
      <c r="H175" s="10"/>
      <c r="I175" s="10"/>
    </row>
    <row r="176" spans="6:9" ht="12.75">
      <c r="F176" s="10"/>
      <c r="G176" s="10"/>
      <c r="H176" s="10"/>
      <c r="I176" s="10"/>
    </row>
    <row r="177" spans="6:9" ht="12.75">
      <c r="F177" s="10"/>
      <c r="G177" s="10"/>
      <c r="H177" s="10"/>
      <c r="I177" s="10"/>
    </row>
    <row r="178" spans="6:9" ht="12.75">
      <c r="F178" s="10"/>
      <c r="G178" s="10"/>
      <c r="H178" s="10"/>
      <c r="I178" s="10"/>
    </row>
    <row r="179" spans="6:9" ht="12.75">
      <c r="F179" s="10"/>
      <c r="G179" s="10"/>
      <c r="H179" s="10"/>
      <c r="I179" s="10"/>
    </row>
    <row r="180" spans="6:9" ht="12.75">
      <c r="F180" s="10"/>
      <c r="G180" s="10"/>
      <c r="H180" s="10"/>
      <c r="I180" s="10"/>
    </row>
    <row r="181" spans="6:9" ht="12.75">
      <c r="F181" s="10"/>
      <c r="G181" s="10"/>
      <c r="H181" s="10"/>
      <c r="I181" s="10"/>
    </row>
    <row r="182" spans="6:9" ht="12.75">
      <c r="F182" s="10"/>
      <c r="G182" s="10"/>
      <c r="H182" s="10"/>
      <c r="I182" s="10"/>
    </row>
    <row r="183" spans="6:9" ht="12.75">
      <c r="F183" s="10"/>
      <c r="G183" s="10"/>
      <c r="H183" s="10"/>
      <c r="I183" s="10"/>
    </row>
    <row r="184" spans="6:9" ht="12.75">
      <c r="F184" s="10"/>
      <c r="G184" s="10"/>
      <c r="H184" s="10"/>
      <c r="I184" s="10"/>
    </row>
    <row r="185" spans="6:9" ht="12.75">
      <c r="F185" s="10"/>
      <c r="G185" s="10"/>
      <c r="H185" s="10"/>
      <c r="I185" s="10"/>
    </row>
    <row r="186" spans="6:9" ht="12.75">
      <c r="F186" s="10"/>
      <c r="G186" s="10"/>
      <c r="H186" s="10"/>
      <c r="I186" s="10"/>
    </row>
    <row r="187" spans="6:9" ht="12.75">
      <c r="F187" s="10"/>
      <c r="G187" s="10"/>
      <c r="H187" s="10"/>
      <c r="I187" s="10"/>
    </row>
    <row r="188" spans="6:9" ht="12.75">
      <c r="F188" s="10"/>
      <c r="G188" s="10"/>
      <c r="H188" s="10"/>
      <c r="I188" s="10"/>
    </row>
    <row r="189" spans="6:9" ht="12.75">
      <c r="F189" s="10"/>
      <c r="G189" s="10"/>
      <c r="H189" s="10"/>
      <c r="I189" s="10"/>
    </row>
    <row r="190" spans="6:9" ht="12.75">
      <c r="F190" s="10"/>
      <c r="G190" s="10"/>
      <c r="H190" s="10"/>
      <c r="I190" s="10"/>
    </row>
    <row r="191" spans="6:9" ht="12.75">
      <c r="F191" s="10"/>
      <c r="G191" s="10"/>
      <c r="H191" s="10"/>
      <c r="I191" s="10"/>
    </row>
    <row r="192" spans="6:9" ht="12.75">
      <c r="F192" s="10"/>
      <c r="G192" s="10"/>
      <c r="H192" s="10"/>
      <c r="I192" s="10"/>
    </row>
    <row r="193" spans="6:9" ht="12.75">
      <c r="F193" s="10"/>
      <c r="G193" s="10"/>
      <c r="H193" s="10"/>
      <c r="I193" s="10"/>
    </row>
    <row r="194" spans="6:9" ht="12.75">
      <c r="F194" s="10"/>
      <c r="G194" s="10"/>
      <c r="H194" s="10"/>
      <c r="I194" s="10"/>
    </row>
    <row r="195" spans="6:9" ht="12.75">
      <c r="F195" s="10"/>
      <c r="G195" s="10"/>
      <c r="H195" s="10"/>
      <c r="I195" s="10"/>
    </row>
    <row r="196" spans="6:9" ht="12.75">
      <c r="F196" s="10"/>
      <c r="G196" s="10"/>
      <c r="H196" s="10"/>
      <c r="I196" s="10"/>
    </row>
    <row r="197" spans="6:9" ht="12.75">
      <c r="F197" s="10"/>
      <c r="G197" s="10"/>
      <c r="H197" s="10"/>
      <c r="I197" s="10"/>
    </row>
    <row r="198" spans="6:9" ht="12.75">
      <c r="F198" s="10"/>
      <c r="G198" s="10"/>
      <c r="H198" s="10"/>
      <c r="I198" s="10"/>
    </row>
    <row r="199" spans="6:9" ht="12.75">
      <c r="F199" s="10"/>
      <c r="G199" s="10"/>
      <c r="H199" s="10"/>
      <c r="I199" s="10"/>
    </row>
    <row r="200" spans="6:9" ht="12.75">
      <c r="F200" s="10"/>
      <c r="G200" s="10"/>
      <c r="H200" s="10"/>
      <c r="I200" s="10"/>
    </row>
    <row r="201" spans="6:9" ht="12.75">
      <c r="F201" s="10"/>
      <c r="G201" s="10"/>
      <c r="H201" s="10"/>
      <c r="I201" s="10"/>
    </row>
    <row r="202" spans="6:9" ht="12.75">
      <c r="F202" s="10"/>
      <c r="G202" s="10"/>
      <c r="H202" s="10"/>
      <c r="I202" s="10"/>
    </row>
    <row r="203" spans="6:9" ht="12.75">
      <c r="F203" s="10"/>
      <c r="G203" s="10"/>
      <c r="H203" s="10"/>
      <c r="I203" s="10"/>
    </row>
    <row r="204" spans="6:9" ht="12.75">
      <c r="F204" s="10"/>
      <c r="G204" s="10"/>
      <c r="H204" s="10"/>
      <c r="I204" s="10"/>
    </row>
    <row r="205" spans="6:9" ht="12.75">
      <c r="F205" s="10"/>
      <c r="G205" s="10"/>
      <c r="H205" s="10"/>
      <c r="I205" s="10"/>
    </row>
    <row r="206" spans="6:9" ht="12.75">
      <c r="F206" s="10"/>
      <c r="G206" s="10"/>
      <c r="H206" s="10"/>
      <c r="I206" s="10"/>
    </row>
    <row r="207" spans="6:9" ht="12.75">
      <c r="F207" s="10"/>
      <c r="G207" s="10"/>
      <c r="H207" s="10"/>
      <c r="I207" s="10"/>
    </row>
    <row r="208" spans="6:9" ht="12.75">
      <c r="F208" s="10"/>
      <c r="G208" s="10"/>
      <c r="H208" s="10"/>
      <c r="I208" s="10"/>
    </row>
    <row r="209" spans="6:9" ht="12.75">
      <c r="F209" s="10"/>
      <c r="G209" s="10"/>
      <c r="H209" s="10"/>
      <c r="I209" s="10"/>
    </row>
    <row r="210" spans="6:9" ht="12.75">
      <c r="F210" s="10"/>
      <c r="G210" s="10"/>
      <c r="H210" s="10"/>
      <c r="I210" s="10"/>
    </row>
    <row r="211" spans="6:9" ht="12.75">
      <c r="F211" s="10"/>
      <c r="G211" s="10"/>
      <c r="H211" s="10"/>
      <c r="I211" s="10"/>
    </row>
    <row r="212" spans="6:9" ht="12.75">
      <c r="F212" s="10"/>
      <c r="G212" s="10"/>
      <c r="H212" s="10"/>
      <c r="I212" s="10"/>
    </row>
    <row r="213" spans="6:9" ht="12.75">
      <c r="F213" s="10"/>
      <c r="G213" s="10"/>
      <c r="H213" s="10"/>
      <c r="I213" s="10"/>
    </row>
    <row r="214" spans="6:9" ht="12.75">
      <c r="F214" s="10"/>
      <c r="G214" s="10"/>
      <c r="H214" s="10"/>
      <c r="I214" s="10"/>
    </row>
    <row r="215" spans="6:9" ht="12.75">
      <c r="F215" s="10"/>
      <c r="G215" s="10"/>
      <c r="H215" s="10"/>
      <c r="I215" s="10"/>
    </row>
    <row r="216" spans="6:9" ht="12.75">
      <c r="F216" s="10"/>
      <c r="G216" s="10"/>
      <c r="H216" s="10"/>
      <c r="I216" s="10"/>
    </row>
    <row r="217" spans="6:9" ht="12.75">
      <c r="F217" s="10"/>
      <c r="G217" s="10"/>
      <c r="H217" s="10"/>
      <c r="I217" s="10"/>
    </row>
    <row r="218" spans="6:9" ht="12.75">
      <c r="F218" s="10"/>
      <c r="G218" s="10"/>
      <c r="H218" s="10"/>
      <c r="I218" s="10"/>
    </row>
    <row r="219" spans="6:9" ht="12.75">
      <c r="F219" s="10"/>
      <c r="G219" s="10"/>
      <c r="H219" s="10"/>
      <c r="I219" s="10"/>
    </row>
    <row r="220" spans="6:9" ht="12.75">
      <c r="F220" s="10"/>
      <c r="G220" s="10"/>
      <c r="H220" s="10"/>
      <c r="I220" s="10"/>
    </row>
    <row r="221" spans="6:9" ht="12.75">
      <c r="F221" s="10"/>
      <c r="G221" s="10"/>
      <c r="H221" s="10"/>
      <c r="I221" s="10"/>
    </row>
    <row r="222" spans="6:9" ht="12.75">
      <c r="F222" s="10"/>
      <c r="G222" s="10"/>
      <c r="H222" s="10"/>
      <c r="I222" s="10"/>
    </row>
    <row r="223" spans="6:9" ht="12.75">
      <c r="F223" s="10"/>
      <c r="G223" s="10"/>
      <c r="H223" s="10"/>
      <c r="I223" s="10"/>
    </row>
    <row r="224" spans="6:9" ht="12.75">
      <c r="F224" s="10"/>
      <c r="G224" s="10"/>
      <c r="H224" s="10"/>
      <c r="I224" s="10"/>
    </row>
    <row r="225" spans="6:9" ht="12.75">
      <c r="F225" s="10"/>
      <c r="G225" s="10"/>
      <c r="H225" s="10"/>
      <c r="I225" s="10"/>
    </row>
    <row r="226" spans="6:9" ht="12.75">
      <c r="F226" s="10"/>
      <c r="G226" s="10"/>
      <c r="H226" s="10"/>
      <c r="I226" s="10"/>
    </row>
    <row r="227" spans="6:9" ht="12.75">
      <c r="F227" s="10"/>
      <c r="G227" s="10"/>
      <c r="H227" s="10"/>
      <c r="I227" s="10"/>
    </row>
    <row r="228" spans="6:9" ht="12.75">
      <c r="F228" s="10"/>
      <c r="G228" s="10"/>
      <c r="H228" s="10"/>
      <c r="I228" s="10"/>
    </row>
    <row r="229" spans="6:9" ht="12.75">
      <c r="F229" s="10"/>
      <c r="G229" s="10"/>
      <c r="H229" s="10"/>
      <c r="I229" s="10"/>
    </row>
    <row r="230" spans="6:9" ht="12.75">
      <c r="F230" s="10"/>
      <c r="G230" s="10"/>
      <c r="H230" s="10"/>
      <c r="I230" s="10"/>
    </row>
    <row r="231" spans="6:9" ht="12.75">
      <c r="F231" s="10"/>
      <c r="G231" s="10"/>
      <c r="H231" s="10"/>
      <c r="I231" s="10"/>
    </row>
    <row r="232" spans="6:9" ht="12.75">
      <c r="F232" s="10"/>
      <c r="G232" s="10"/>
      <c r="H232" s="10"/>
      <c r="I232" s="10"/>
    </row>
    <row r="233" spans="6:9" ht="12.75">
      <c r="F233" s="10"/>
      <c r="G233" s="10"/>
      <c r="H233" s="10"/>
      <c r="I233" s="10"/>
    </row>
    <row r="234" spans="6:9" ht="12.75">
      <c r="F234" s="10"/>
      <c r="G234" s="10"/>
      <c r="H234" s="10"/>
      <c r="I234" s="10"/>
    </row>
    <row r="235" spans="6:9" ht="12.75">
      <c r="F235" s="10"/>
      <c r="G235" s="10"/>
      <c r="H235" s="10"/>
      <c r="I235" s="10"/>
    </row>
    <row r="236" spans="6:9" ht="12.75">
      <c r="F236" s="10"/>
      <c r="G236" s="10"/>
      <c r="H236" s="10"/>
      <c r="I236" s="10"/>
    </row>
    <row r="237" spans="6:9" ht="12.75">
      <c r="F237" s="10"/>
      <c r="G237" s="10"/>
      <c r="H237" s="10"/>
      <c r="I237" s="10"/>
    </row>
    <row r="238" spans="6:9" ht="12.75">
      <c r="F238" s="10"/>
      <c r="G238" s="10"/>
      <c r="H238" s="10"/>
      <c r="I238" s="10"/>
    </row>
    <row r="239" spans="6:9" ht="12.75">
      <c r="F239" s="10"/>
      <c r="G239" s="10"/>
      <c r="H239" s="10"/>
      <c r="I239" s="10"/>
    </row>
    <row r="240" spans="6:9" ht="12.75">
      <c r="F240" s="10"/>
      <c r="G240" s="10"/>
      <c r="H240" s="10"/>
      <c r="I240" s="10"/>
    </row>
    <row r="241" spans="6:9" ht="12.75">
      <c r="F241" s="10"/>
      <c r="G241" s="10"/>
      <c r="H241" s="10"/>
      <c r="I241" s="10"/>
    </row>
    <row r="242" spans="6:9" ht="12.75">
      <c r="F242" s="10"/>
      <c r="G242" s="10"/>
      <c r="H242" s="10"/>
      <c r="I242" s="10"/>
    </row>
    <row r="243" spans="6:9" ht="12.75">
      <c r="F243" s="10"/>
      <c r="G243" s="10"/>
      <c r="H243" s="10"/>
      <c r="I243" s="10"/>
    </row>
    <row r="244" spans="6:9" ht="12.75">
      <c r="F244" s="10"/>
      <c r="G244" s="10"/>
      <c r="H244" s="10"/>
      <c r="I244" s="10"/>
    </row>
    <row r="245" spans="6:9" ht="12.75">
      <c r="F245" s="10"/>
      <c r="G245" s="10"/>
      <c r="H245" s="10"/>
      <c r="I245" s="10"/>
    </row>
    <row r="246" spans="6:9" ht="12.75">
      <c r="F246" s="10"/>
      <c r="G246" s="10"/>
      <c r="H246" s="10"/>
      <c r="I246" s="10"/>
    </row>
    <row r="247" spans="6:9" ht="12.75">
      <c r="F247" s="10"/>
      <c r="G247" s="10"/>
      <c r="H247" s="10"/>
      <c r="I247" s="10"/>
    </row>
    <row r="248" spans="6:9" ht="12.75">
      <c r="F248" s="10"/>
      <c r="G248" s="10"/>
      <c r="H248" s="10"/>
      <c r="I248" s="10"/>
    </row>
    <row r="249" spans="6:9" ht="12.75">
      <c r="F249" s="10"/>
      <c r="G249" s="10"/>
      <c r="H249" s="10"/>
      <c r="I249" s="10"/>
    </row>
    <row r="250" spans="6:9" ht="12.75">
      <c r="F250" s="10"/>
      <c r="G250" s="10"/>
      <c r="H250" s="10"/>
      <c r="I250" s="10"/>
    </row>
    <row r="251" spans="6:9" ht="12.75">
      <c r="F251" s="10"/>
      <c r="G251" s="10"/>
      <c r="H251" s="10"/>
      <c r="I251" s="10"/>
    </row>
    <row r="252" spans="6:9" ht="12.75">
      <c r="F252" s="10"/>
      <c r="G252" s="10"/>
      <c r="H252" s="10"/>
      <c r="I252" s="10"/>
    </row>
    <row r="253" spans="6:9" ht="12.75">
      <c r="F253" s="10"/>
      <c r="G253" s="10"/>
      <c r="H253" s="10"/>
      <c r="I253" s="10"/>
    </row>
    <row r="254" spans="6:9" ht="12.75">
      <c r="F254" s="10"/>
      <c r="G254" s="10"/>
      <c r="H254" s="10"/>
      <c r="I254" s="10"/>
    </row>
    <row r="255" spans="6:9" ht="12.75">
      <c r="F255" s="10"/>
      <c r="G255" s="10"/>
      <c r="H255" s="10"/>
      <c r="I255" s="10"/>
    </row>
    <row r="256" spans="6:9" ht="12.75">
      <c r="F256" s="10"/>
      <c r="G256" s="10"/>
      <c r="H256" s="10"/>
      <c r="I256" s="10"/>
    </row>
    <row r="257" spans="6:9" ht="12.75">
      <c r="F257" s="10"/>
      <c r="G257" s="10"/>
      <c r="H257" s="10"/>
      <c r="I257" s="10"/>
    </row>
    <row r="258" spans="6:9" ht="12.75">
      <c r="F258" s="10"/>
      <c r="G258" s="10"/>
      <c r="H258" s="10"/>
      <c r="I258" s="10"/>
    </row>
    <row r="259" spans="6:9" ht="12.75">
      <c r="F259" s="10"/>
      <c r="G259" s="10"/>
      <c r="H259" s="10"/>
      <c r="I259" s="10"/>
    </row>
    <row r="260" spans="6:9" ht="12.75">
      <c r="F260" s="10"/>
      <c r="G260" s="10"/>
      <c r="H260" s="10"/>
      <c r="I260" s="10"/>
    </row>
    <row r="261" spans="6:9" ht="12.75">
      <c r="F261" s="10"/>
      <c r="G261" s="10"/>
      <c r="H261" s="10"/>
      <c r="I261" s="10"/>
    </row>
    <row r="262" spans="6:9" ht="12.75">
      <c r="F262" s="10"/>
      <c r="G262" s="10"/>
      <c r="H262" s="10"/>
      <c r="I262" s="10"/>
    </row>
    <row r="263" spans="6:9" ht="12.75">
      <c r="F263" s="10"/>
      <c r="G263" s="10"/>
      <c r="H263" s="10"/>
      <c r="I263" s="10"/>
    </row>
    <row r="264" spans="6:9" ht="12.75">
      <c r="F264" s="10"/>
      <c r="G264" s="10"/>
      <c r="H264" s="10"/>
      <c r="I264" s="10"/>
    </row>
    <row r="265" spans="6:9" ht="12.75">
      <c r="F265" s="10"/>
      <c r="G265" s="10"/>
      <c r="H265" s="10"/>
      <c r="I265" s="10"/>
    </row>
    <row r="266" spans="6:9" ht="12.75">
      <c r="F266" s="10"/>
      <c r="G266" s="10"/>
      <c r="H266" s="10"/>
      <c r="I266" s="10"/>
    </row>
    <row r="267" spans="6:9" ht="12.75">
      <c r="F267" s="10"/>
      <c r="G267" s="10"/>
      <c r="H267" s="10"/>
      <c r="I267" s="10"/>
    </row>
    <row r="268" spans="6:9" ht="12.75">
      <c r="F268" s="10"/>
      <c r="G268" s="10"/>
      <c r="H268" s="10"/>
      <c r="I268" s="10"/>
    </row>
    <row r="269" spans="6:9" ht="12.75">
      <c r="F269" s="10"/>
      <c r="G269" s="10"/>
      <c r="H269" s="10"/>
      <c r="I269" s="10"/>
    </row>
    <row r="270" spans="6:9" ht="12.75">
      <c r="F270" s="10"/>
      <c r="G270" s="10"/>
      <c r="H270" s="10"/>
      <c r="I270" s="10"/>
    </row>
    <row r="271" spans="6:9" ht="12.75">
      <c r="F271" s="10"/>
      <c r="G271" s="10"/>
      <c r="H271" s="10"/>
      <c r="I271" s="10"/>
    </row>
    <row r="272" spans="6:9" ht="12.75">
      <c r="F272" s="10"/>
      <c r="G272" s="10"/>
      <c r="H272" s="10"/>
      <c r="I272" s="10"/>
    </row>
    <row r="273" spans="6:9" ht="12.75">
      <c r="F273" s="10"/>
      <c r="G273" s="10"/>
      <c r="H273" s="10"/>
      <c r="I273" s="10"/>
    </row>
    <row r="274" spans="6:9" ht="12.75">
      <c r="F274" s="10"/>
      <c r="G274" s="10"/>
      <c r="H274" s="10"/>
      <c r="I274" s="10"/>
    </row>
    <row r="275" spans="6:9" ht="12.75">
      <c r="F275" s="10"/>
      <c r="G275" s="10"/>
      <c r="H275" s="10"/>
      <c r="I275" s="10"/>
    </row>
    <row r="276" spans="6:9" ht="12.75">
      <c r="F276" s="10"/>
      <c r="G276" s="10"/>
      <c r="H276" s="10"/>
      <c r="I276" s="10"/>
    </row>
    <row r="277" spans="6:9" ht="12.75">
      <c r="F277" s="10"/>
      <c r="G277" s="10"/>
      <c r="H277" s="10"/>
      <c r="I277" s="10"/>
    </row>
    <row r="278" spans="6:9" ht="12.75">
      <c r="F278" s="10"/>
      <c r="G278" s="10"/>
      <c r="H278" s="10"/>
      <c r="I278" s="10"/>
    </row>
    <row r="279" spans="6:9" ht="12.75">
      <c r="F279" s="10"/>
      <c r="G279" s="10"/>
      <c r="H279" s="10"/>
      <c r="I279" s="10"/>
    </row>
    <row r="280" spans="6:9" ht="12.75">
      <c r="F280" s="10"/>
      <c r="G280" s="10"/>
      <c r="H280" s="10"/>
      <c r="I280" s="10"/>
    </row>
    <row r="281" spans="6:9" ht="12.75">
      <c r="F281" s="10"/>
      <c r="G281" s="10"/>
      <c r="H281" s="10"/>
      <c r="I281" s="10"/>
    </row>
    <row r="282" spans="6:9" ht="12.75">
      <c r="F282" s="10"/>
      <c r="G282" s="10"/>
      <c r="H282" s="10"/>
      <c r="I282" s="10"/>
    </row>
    <row r="283" spans="6:9" ht="12.75">
      <c r="F283" s="10"/>
      <c r="G283" s="10"/>
      <c r="H283" s="10"/>
      <c r="I283" s="10"/>
    </row>
    <row r="284" spans="6:9" ht="12.75">
      <c r="F284" s="10"/>
      <c r="G284" s="10"/>
      <c r="H284" s="10"/>
      <c r="I284" s="10"/>
    </row>
    <row r="285" spans="6:9" ht="12.75">
      <c r="F285" s="10"/>
      <c r="G285" s="10"/>
      <c r="H285" s="10"/>
      <c r="I285" s="10"/>
    </row>
    <row r="286" spans="6:9" ht="12.75">
      <c r="F286" s="10"/>
      <c r="G286" s="10"/>
      <c r="H286" s="10"/>
      <c r="I286" s="10"/>
    </row>
    <row r="287" spans="6:9" ht="12.75">
      <c r="F287" s="10"/>
      <c r="G287" s="10"/>
      <c r="H287" s="10"/>
      <c r="I287" s="10"/>
    </row>
    <row r="288" spans="6:9" ht="12.75">
      <c r="F288" s="10"/>
      <c r="G288" s="10"/>
      <c r="H288" s="10"/>
      <c r="I288" s="10"/>
    </row>
    <row r="289" spans="6:9" ht="12.75">
      <c r="F289" s="10"/>
      <c r="G289" s="10"/>
      <c r="H289" s="10"/>
      <c r="I289" s="10"/>
    </row>
    <row r="290" spans="6:9" ht="12.75">
      <c r="F290" s="10"/>
      <c r="G290" s="10"/>
      <c r="H290" s="10"/>
      <c r="I290" s="10"/>
    </row>
    <row r="291" spans="6:9" ht="12.75">
      <c r="F291" s="10"/>
      <c r="G291" s="10"/>
      <c r="H291" s="10"/>
      <c r="I291" s="10"/>
    </row>
    <row r="292" spans="6:9" ht="12.75">
      <c r="F292" s="10"/>
      <c r="G292" s="10"/>
      <c r="H292" s="10"/>
      <c r="I292" s="10"/>
    </row>
    <row r="293" spans="6:9" ht="12.75">
      <c r="F293" s="10"/>
      <c r="G293" s="10"/>
      <c r="H293" s="10"/>
      <c r="I293" s="10"/>
    </row>
    <row r="294" spans="6:9" ht="12.75">
      <c r="F294" s="10"/>
      <c r="G294" s="10"/>
      <c r="H294" s="10"/>
      <c r="I294" s="10"/>
    </row>
    <row r="295" spans="6:9" ht="12.75">
      <c r="F295" s="10"/>
      <c r="G295" s="10"/>
      <c r="H295" s="10"/>
      <c r="I295" s="10"/>
    </row>
    <row r="296" spans="6:9" ht="12.75">
      <c r="F296" s="10"/>
      <c r="G296" s="10"/>
      <c r="H296" s="10"/>
      <c r="I296" s="10"/>
    </row>
    <row r="297" spans="6:9" ht="12.75">
      <c r="F297" s="10"/>
      <c r="G297" s="10"/>
      <c r="H297" s="10"/>
      <c r="I297" s="10"/>
    </row>
    <row r="298" spans="6:9" ht="12.75">
      <c r="F298" s="10"/>
      <c r="G298" s="10"/>
      <c r="H298" s="10"/>
      <c r="I298" s="10"/>
    </row>
    <row r="299" spans="6:9" ht="12.75">
      <c r="F299" s="10"/>
      <c r="G299" s="10"/>
      <c r="H299" s="10"/>
      <c r="I299" s="10"/>
    </row>
    <row r="300" spans="6:9" ht="12.75">
      <c r="F300" s="10"/>
      <c r="G300" s="10"/>
      <c r="H300" s="10"/>
      <c r="I300" s="10"/>
    </row>
    <row r="301" spans="6:9" ht="12.75">
      <c r="F301" s="10"/>
      <c r="G301" s="10"/>
      <c r="H301" s="10"/>
      <c r="I301" s="10"/>
    </row>
    <row r="302" spans="6:9" ht="12.75">
      <c r="F302" s="10"/>
      <c r="G302" s="10"/>
      <c r="H302" s="10"/>
      <c r="I302" s="10"/>
    </row>
    <row r="303" spans="6:9" ht="12.75">
      <c r="F303" s="10"/>
      <c r="G303" s="10"/>
      <c r="H303" s="10"/>
      <c r="I303" s="10"/>
    </row>
    <row r="304" spans="6:9" ht="12.75">
      <c r="F304" s="10"/>
      <c r="G304" s="10"/>
      <c r="H304" s="10"/>
      <c r="I304" s="10"/>
    </row>
    <row r="305" spans="6:9" ht="12.75">
      <c r="F305" s="10"/>
      <c r="G305" s="10"/>
      <c r="H305" s="10"/>
      <c r="I305" s="10"/>
    </row>
    <row r="306" spans="6:9" ht="12.75">
      <c r="F306" s="10"/>
      <c r="G306" s="10"/>
      <c r="H306" s="10"/>
      <c r="I306" s="10"/>
    </row>
    <row r="307" spans="6:9" ht="12.75">
      <c r="F307" s="10"/>
      <c r="G307" s="10"/>
      <c r="H307" s="10"/>
      <c r="I307" s="10"/>
    </row>
    <row r="308" spans="6:9" ht="12.75">
      <c r="F308" s="10"/>
      <c r="G308" s="10"/>
      <c r="H308" s="10"/>
      <c r="I308" s="10"/>
    </row>
    <row r="309" spans="6:9" ht="12.75">
      <c r="F309" s="10"/>
      <c r="G309" s="10"/>
      <c r="H309" s="10"/>
      <c r="I309" s="10"/>
    </row>
    <row r="310" spans="6:9" ht="12.75">
      <c r="F310" s="10"/>
      <c r="G310" s="10"/>
      <c r="H310" s="10"/>
      <c r="I310" s="10"/>
    </row>
    <row r="311" spans="6:9" ht="12.75">
      <c r="F311" s="10"/>
      <c r="G311" s="10"/>
      <c r="H311" s="10"/>
      <c r="I311" s="10"/>
    </row>
    <row r="312" spans="6:9" ht="12.75">
      <c r="F312" s="10"/>
      <c r="G312" s="10"/>
      <c r="H312" s="10"/>
      <c r="I312" s="10"/>
    </row>
    <row r="313" spans="6:9" ht="12.75">
      <c r="F313" s="10"/>
      <c r="G313" s="10"/>
      <c r="H313" s="10"/>
      <c r="I313" s="10"/>
    </row>
    <row r="314" spans="6:9" ht="12.75">
      <c r="F314" s="10"/>
      <c r="G314" s="10"/>
      <c r="H314" s="10"/>
      <c r="I314" s="10"/>
    </row>
    <row r="315" spans="6:9" ht="12.75">
      <c r="F315" s="10"/>
      <c r="G315" s="10"/>
      <c r="H315" s="10"/>
      <c r="I315" s="10"/>
    </row>
    <row r="316" spans="6:9" ht="12.75">
      <c r="F316" s="10"/>
      <c r="G316" s="10"/>
      <c r="H316" s="10"/>
      <c r="I316" s="10"/>
    </row>
    <row r="317" spans="6:9" ht="12.75">
      <c r="F317" s="10"/>
      <c r="G317" s="10"/>
      <c r="H317" s="10"/>
      <c r="I317" s="10"/>
    </row>
    <row r="318" spans="6:9" ht="12.75">
      <c r="F318" s="10"/>
      <c r="G318" s="10"/>
      <c r="H318" s="10"/>
      <c r="I318" s="10"/>
    </row>
    <row r="319" spans="6:9" ht="12.75">
      <c r="F319" s="10"/>
      <c r="G319" s="10"/>
      <c r="H319" s="10"/>
      <c r="I319" s="10"/>
    </row>
    <row r="320" spans="6:9" ht="12.75">
      <c r="F320" s="10"/>
      <c r="G320" s="10"/>
      <c r="H320" s="10"/>
      <c r="I320" s="10"/>
    </row>
    <row r="321" spans="6:9" ht="12.75">
      <c r="F321" s="10"/>
      <c r="G321" s="10"/>
      <c r="H321" s="10"/>
      <c r="I321" s="10"/>
    </row>
    <row r="322" spans="6:9" ht="12.75">
      <c r="F322" s="10"/>
      <c r="G322" s="10"/>
      <c r="H322" s="10"/>
      <c r="I322" s="10"/>
    </row>
    <row r="323" spans="6:9" ht="12.75">
      <c r="F323" s="10"/>
      <c r="G323" s="10"/>
      <c r="H323" s="10"/>
      <c r="I323" s="10"/>
    </row>
    <row r="324" spans="6:9" ht="12.75">
      <c r="F324" s="10"/>
      <c r="G324" s="10"/>
      <c r="H324" s="10"/>
      <c r="I324" s="10"/>
    </row>
    <row r="325" spans="6:9" ht="12.75">
      <c r="F325" s="10"/>
      <c r="G325" s="10"/>
      <c r="H325" s="10"/>
      <c r="I325" s="10"/>
    </row>
    <row r="326" spans="6:9" ht="12.75">
      <c r="F326" s="10"/>
      <c r="G326" s="10"/>
      <c r="H326" s="10"/>
      <c r="I326" s="10"/>
    </row>
    <row r="327" spans="6:9" ht="12.75">
      <c r="F327" s="10"/>
      <c r="G327" s="10"/>
      <c r="H327" s="10"/>
      <c r="I327" s="10"/>
    </row>
    <row r="328" spans="6:9" ht="12.75">
      <c r="F328" s="10"/>
      <c r="G328" s="10"/>
      <c r="H328" s="10"/>
      <c r="I328" s="10"/>
    </row>
    <row r="329" spans="6:9" ht="12.75">
      <c r="F329" s="10"/>
      <c r="G329" s="10"/>
      <c r="H329" s="10"/>
      <c r="I329" s="10"/>
    </row>
    <row r="330" spans="6:9" ht="12.75">
      <c r="F330" s="10"/>
      <c r="G330" s="10"/>
      <c r="H330" s="10"/>
      <c r="I330" s="10"/>
    </row>
    <row r="331" spans="6:9" ht="12.75">
      <c r="F331" s="10"/>
      <c r="G331" s="10"/>
      <c r="H331" s="10"/>
      <c r="I331" s="10"/>
    </row>
    <row r="332" spans="6:9" ht="12.75">
      <c r="F332" s="10"/>
      <c r="G332" s="10"/>
      <c r="H332" s="10"/>
      <c r="I332" s="10"/>
    </row>
    <row r="333" spans="6:9" ht="12.75">
      <c r="F333" s="10"/>
      <c r="G333" s="10"/>
      <c r="H333" s="10"/>
      <c r="I333" s="10"/>
    </row>
    <row r="334" spans="6:9" ht="12.75">
      <c r="F334" s="10"/>
      <c r="G334" s="10"/>
      <c r="H334" s="10"/>
      <c r="I334" s="10"/>
    </row>
    <row r="335" spans="6:9" ht="12.75">
      <c r="F335" s="10"/>
      <c r="G335" s="10"/>
      <c r="H335" s="10"/>
      <c r="I335" s="10"/>
    </row>
    <row r="336" spans="6:9" ht="12.75">
      <c r="F336" s="10"/>
      <c r="G336" s="10"/>
      <c r="H336" s="10"/>
      <c r="I336" s="10"/>
    </row>
    <row r="337" spans="6:9" ht="12.75">
      <c r="F337" s="10"/>
      <c r="G337" s="10"/>
      <c r="H337" s="10"/>
      <c r="I337" s="10"/>
    </row>
    <row r="338" spans="6:9" ht="12.75">
      <c r="F338" s="10"/>
      <c r="G338" s="10"/>
      <c r="H338" s="10"/>
      <c r="I338" s="10"/>
    </row>
    <row r="339" spans="6:9" ht="12.75">
      <c r="F339" s="10"/>
      <c r="G339" s="10"/>
      <c r="H339" s="10"/>
      <c r="I339" s="10"/>
    </row>
    <row r="340" spans="6:9" ht="12.75">
      <c r="F340" s="10"/>
      <c r="G340" s="10"/>
      <c r="H340" s="10"/>
      <c r="I340" s="10"/>
    </row>
    <row r="341" spans="6:9" ht="12.75">
      <c r="F341" s="10"/>
      <c r="G341" s="10"/>
      <c r="H341" s="10"/>
      <c r="I341" s="10"/>
    </row>
    <row r="342" spans="6:9" ht="12.75">
      <c r="F342" s="10"/>
      <c r="G342" s="10"/>
      <c r="H342" s="10"/>
      <c r="I342" s="10"/>
    </row>
    <row r="343" spans="6:9" ht="12.75">
      <c r="F343" s="10"/>
      <c r="G343" s="10"/>
      <c r="H343" s="10"/>
      <c r="I343" s="10"/>
    </row>
    <row r="344" spans="6:9" ht="12.75">
      <c r="F344" s="10"/>
      <c r="G344" s="10"/>
      <c r="H344" s="10"/>
      <c r="I344" s="10"/>
    </row>
    <row r="345" spans="6:9" ht="12.75">
      <c r="F345" s="10"/>
      <c r="G345" s="10"/>
      <c r="H345" s="10"/>
      <c r="I345" s="10"/>
    </row>
    <row r="346" spans="6:9" ht="12.75">
      <c r="F346" s="10"/>
      <c r="G346" s="10"/>
      <c r="H346" s="10"/>
      <c r="I346" s="10"/>
    </row>
    <row r="347" spans="6:9" ht="12.75">
      <c r="F347" s="10"/>
      <c r="G347" s="10"/>
      <c r="H347" s="10"/>
      <c r="I347" s="10"/>
    </row>
    <row r="348" spans="6:9" ht="12.75">
      <c r="F348" s="10"/>
      <c r="G348" s="10"/>
      <c r="H348" s="10"/>
      <c r="I348" s="10"/>
    </row>
    <row r="349" spans="6:9" ht="12.75">
      <c r="F349" s="10"/>
      <c r="G349" s="10"/>
      <c r="H349" s="10"/>
      <c r="I349" s="10"/>
    </row>
    <row r="350" spans="6:9" ht="12.75">
      <c r="F350" s="10"/>
      <c r="G350" s="10"/>
      <c r="H350" s="10"/>
      <c r="I350" s="10"/>
    </row>
    <row r="351" spans="6:9" ht="12.75">
      <c r="F351" s="10"/>
      <c r="G351" s="10"/>
      <c r="H351" s="10"/>
      <c r="I351" s="10"/>
    </row>
    <row r="352" spans="6:9" ht="12.75">
      <c r="F352" s="10"/>
      <c r="G352" s="10"/>
      <c r="H352" s="10"/>
      <c r="I352" s="10"/>
    </row>
    <row r="353" spans="6:9" ht="12.75">
      <c r="F353" s="10"/>
      <c r="G353" s="10"/>
      <c r="H353" s="10"/>
      <c r="I353" s="10"/>
    </row>
    <row r="354" spans="6:9" ht="12.75">
      <c r="F354" s="10"/>
      <c r="G354" s="10"/>
      <c r="H354" s="10"/>
      <c r="I354" s="10"/>
    </row>
    <row r="355" spans="6:9" ht="12.75">
      <c r="F355" s="10"/>
      <c r="G355" s="10"/>
      <c r="H355" s="10"/>
      <c r="I355" s="10"/>
    </row>
    <row r="356" spans="6:9" ht="12.75">
      <c r="F356" s="10"/>
      <c r="G356" s="10"/>
      <c r="H356" s="10"/>
      <c r="I356" s="10"/>
    </row>
    <row r="357" spans="6:9" ht="12.75">
      <c r="F357" s="10"/>
      <c r="G357" s="10"/>
      <c r="H357" s="10"/>
      <c r="I357" s="10"/>
    </row>
    <row r="358" spans="6:9" ht="12.75">
      <c r="F358" s="10"/>
      <c r="G358" s="10"/>
      <c r="H358" s="10"/>
      <c r="I358" s="10"/>
    </row>
    <row r="359" spans="6:9" ht="12.75">
      <c r="F359" s="10"/>
      <c r="G359" s="10"/>
      <c r="H359" s="10"/>
      <c r="I359" s="10"/>
    </row>
    <row r="360" spans="6:9" ht="12.75">
      <c r="F360" s="10"/>
      <c r="G360" s="10"/>
      <c r="H360" s="10"/>
      <c r="I360" s="10"/>
    </row>
    <row r="361" spans="6:9" ht="12.75">
      <c r="F361" s="10"/>
      <c r="G361" s="10"/>
      <c r="H361" s="10"/>
      <c r="I361" s="10"/>
    </row>
    <row r="362" spans="6:9" ht="12.75">
      <c r="F362" s="10"/>
      <c r="G362" s="10"/>
      <c r="H362" s="10"/>
      <c r="I362" s="10"/>
    </row>
    <row r="363" spans="6:9" ht="12.75">
      <c r="F363" s="10"/>
      <c r="G363" s="10"/>
      <c r="H363" s="10"/>
      <c r="I363" s="10"/>
    </row>
    <row r="364" spans="6:9" ht="12.75">
      <c r="F364" s="10"/>
      <c r="G364" s="10"/>
      <c r="H364" s="10"/>
      <c r="I364" s="10"/>
    </row>
    <row r="365" spans="6:9" ht="12.75">
      <c r="F365" s="10"/>
      <c r="G365" s="10"/>
      <c r="H365" s="10"/>
      <c r="I365" s="10"/>
    </row>
    <row r="366" spans="6:9" ht="12.75">
      <c r="F366" s="10"/>
      <c r="G366" s="10"/>
      <c r="H366" s="10"/>
      <c r="I366" s="10"/>
    </row>
    <row r="367" spans="6:9" ht="12.75">
      <c r="F367" s="10"/>
      <c r="G367" s="10"/>
      <c r="H367" s="10"/>
      <c r="I367" s="10"/>
    </row>
    <row r="368" spans="6:9" ht="12.75">
      <c r="F368" s="10"/>
      <c r="G368" s="10"/>
      <c r="H368" s="10"/>
      <c r="I368" s="10"/>
    </row>
    <row r="369" spans="6:9" ht="12.75">
      <c r="F369" s="10"/>
      <c r="G369" s="10"/>
      <c r="H369" s="10"/>
      <c r="I369" s="10"/>
    </row>
    <row r="370" spans="6:9" ht="12.75">
      <c r="F370" s="10"/>
      <c r="G370" s="10"/>
      <c r="H370" s="10"/>
      <c r="I370" s="10"/>
    </row>
    <row r="371" spans="6:9" ht="12.75">
      <c r="F371" s="10"/>
      <c r="G371" s="10"/>
      <c r="H371" s="10"/>
      <c r="I371" s="10"/>
    </row>
    <row r="372" spans="6:9" ht="12.75">
      <c r="F372" s="10"/>
      <c r="G372" s="10"/>
      <c r="H372" s="10"/>
      <c r="I372" s="10"/>
    </row>
    <row r="373" spans="6:9" ht="12.75">
      <c r="F373" s="10"/>
      <c r="G373" s="10"/>
      <c r="H373" s="10"/>
      <c r="I373" s="10"/>
    </row>
    <row r="374" spans="6:9" ht="12.75">
      <c r="F374" s="10"/>
      <c r="G374" s="10"/>
      <c r="H374" s="10"/>
      <c r="I374" s="10"/>
    </row>
    <row r="375" spans="6:9" ht="12.75">
      <c r="F375" s="10"/>
      <c r="G375" s="10"/>
      <c r="H375" s="10"/>
      <c r="I375" s="10"/>
    </row>
    <row r="376" spans="6:9" ht="12.75">
      <c r="F376" s="10"/>
      <c r="G376" s="10"/>
      <c r="H376" s="10"/>
      <c r="I376" s="10"/>
    </row>
    <row r="377" spans="6:9" ht="12.75">
      <c r="F377" s="10"/>
      <c r="G377" s="10"/>
      <c r="H377" s="10"/>
      <c r="I377" s="10"/>
    </row>
    <row r="378" spans="6:9" ht="12.75">
      <c r="F378" s="10"/>
      <c r="G378" s="10"/>
      <c r="H378" s="10"/>
      <c r="I378" s="10"/>
    </row>
    <row r="379" spans="6:9" ht="12.75">
      <c r="F379" s="10"/>
      <c r="G379" s="10"/>
      <c r="H379" s="10"/>
      <c r="I379" s="10"/>
    </row>
    <row r="380" spans="6:9" ht="12.75">
      <c r="F380" s="10"/>
      <c r="G380" s="10"/>
      <c r="H380" s="10"/>
      <c r="I380" s="10"/>
    </row>
    <row r="381" spans="6:9" ht="12.75">
      <c r="F381" s="10"/>
      <c r="G381" s="10"/>
      <c r="H381" s="10"/>
      <c r="I381" s="10"/>
    </row>
    <row r="382" spans="6:9" ht="12.75">
      <c r="F382" s="10"/>
      <c r="G382" s="10"/>
      <c r="H382" s="10"/>
      <c r="I382" s="10"/>
    </row>
    <row r="383" spans="6:9" ht="12.75">
      <c r="F383" s="10"/>
      <c r="G383" s="10"/>
      <c r="H383" s="10"/>
      <c r="I383" s="10"/>
    </row>
    <row r="384" spans="6:9" ht="12.75">
      <c r="F384" s="10"/>
      <c r="G384" s="10"/>
      <c r="H384" s="10"/>
      <c r="I384" s="10"/>
    </row>
    <row r="385" spans="6:9" ht="12.75">
      <c r="F385" s="10"/>
      <c r="G385" s="10"/>
      <c r="H385" s="10"/>
      <c r="I385" s="10"/>
    </row>
    <row r="386" spans="6:9" ht="12.75">
      <c r="F386" s="10"/>
      <c r="G386" s="10"/>
      <c r="H386" s="10"/>
      <c r="I386" s="10"/>
    </row>
    <row r="387" spans="6:9" ht="12.75">
      <c r="F387" s="10"/>
      <c r="G387" s="10"/>
      <c r="H387" s="10"/>
      <c r="I387" s="10"/>
    </row>
    <row r="388" spans="6:9" ht="12.75">
      <c r="F388" s="10"/>
      <c r="G388" s="10"/>
      <c r="H388" s="10"/>
      <c r="I388" s="10"/>
    </row>
    <row r="389" spans="6:9" ht="12.75">
      <c r="F389" s="10"/>
      <c r="G389" s="10"/>
      <c r="H389" s="10"/>
      <c r="I389" s="10"/>
    </row>
    <row r="390" spans="6:9" ht="12.75">
      <c r="F390" s="10"/>
      <c r="G390" s="10"/>
      <c r="H390" s="10"/>
      <c r="I390" s="10"/>
    </row>
    <row r="391" spans="6:9" ht="12.75">
      <c r="F391" s="10"/>
      <c r="G391" s="10"/>
      <c r="H391" s="10"/>
      <c r="I391" s="10"/>
    </row>
    <row r="392" spans="6:9" ht="12.75">
      <c r="F392" s="10"/>
      <c r="G392" s="10"/>
      <c r="H392" s="10"/>
      <c r="I392" s="10"/>
    </row>
    <row r="393" spans="6:9" ht="12.75">
      <c r="F393" s="10"/>
      <c r="G393" s="10"/>
      <c r="H393" s="10"/>
      <c r="I393" s="10"/>
    </row>
    <row r="394" spans="6:9" ht="12.75">
      <c r="F394" s="10"/>
      <c r="G394" s="10"/>
      <c r="H394" s="10"/>
      <c r="I394" s="10"/>
    </row>
    <row r="395" spans="6:9" ht="12.75">
      <c r="F395" s="10"/>
      <c r="G395" s="10"/>
      <c r="H395" s="10"/>
      <c r="I395" s="10"/>
    </row>
    <row r="396" spans="6:9" ht="12.75">
      <c r="F396" s="10"/>
      <c r="G396" s="10"/>
      <c r="H396" s="10"/>
      <c r="I396" s="10"/>
    </row>
    <row r="397" spans="6:9" ht="12.75">
      <c r="F397" s="10"/>
      <c r="G397" s="10"/>
      <c r="H397" s="10"/>
      <c r="I397" s="10"/>
    </row>
    <row r="398" spans="6:9" ht="12.75">
      <c r="F398" s="10"/>
      <c r="G398" s="10"/>
      <c r="H398" s="10"/>
      <c r="I398" s="10"/>
    </row>
    <row r="399" spans="6:9" ht="12.75">
      <c r="F399" s="10"/>
      <c r="G399" s="10"/>
      <c r="H399" s="10"/>
      <c r="I399" s="10"/>
    </row>
    <row r="400" spans="6:9" ht="12.75">
      <c r="F400" s="10"/>
      <c r="G400" s="10"/>
      <c r="H400" s="10"/>
      <c r="I400" s="10"/>
    </row>
    <row r="401" spans="6:9" ht="12.75">
      <c r="F401" s="10"/>
      <c r="G401" s="10"/>
      <c r="H401" s="10"/>
      <c r="I401" s="10"/>
    </row>
    <row r="402" spans="6:9" ht="12.75">
      <c r="F402" s="10"/>
      <c r="G402" s="10"/>
      <c r="H402" s="10"/>
      <c r="I402" s="10"/>
    </row>
    <row r="403" spans="6:9" ht="12.75">
      <c r="F403" s="10"/>
      <c r="G403" s="10"/>
      <c r="H403" s="10"/>
      <c r="I403" s="10"/>
    </row>
    <row r="404" spans="6:9" ht="12.75">
      <c r="F404" s="10"/>
      <c r="G404" s="10"/>
      <c r="H404" s="10"/>
      <c r="I404" s="10"/>
    </row>
    <row r="405" spans="6:9" ht="12.75">
      <c r="F405" s="10"/>
      <c r="G405" s="10"/>
      <c r="H405" s="10"/>
      <c r="I405" s="10"/>
    </row>
    <row r="406" spans="6:9" ht="12.75">
      <c r="F406" s="10"/>
      <c r="G406" s="10"/>
      <c r="H406" s="10"/>
      <c r="I406" s="10"/>
    </row>
    <row r="407" spans="6:9" ht="12.75">
      <c r="F407" s="10"/>
      <c r="G407" s="10"/>
      <c r="H407" s="10"/>
      <c r="I407" s="10"/>
    </row>
    <row r="408" spans="6:9" ht="12.75">
      <c r="F408" s="10"/>
      <c r="G408" s="10"/>
      <c r="H408" s="10"/>
      <c r="I408" s="10"/>
    </row>
    <row r="409" spans="6:9" ht="12.75">
      <c r="F409" s="10"/>
      <c r="G409" s="10"/>
      <c r="H409" s="10"/>
      <c r="I409" s="10"/>
    </row>
    <row r="410" spans="6:9" ht="12.75">
      <c r="F410" s="10"/>
      <c r="G410" s="10"/>
      <c r="H410" s="10"/>
      <c r="I410" s="10"/>
    </row>
    <row r="411" spans="6:9" ht="12.75">
      <c r="F411" s="10"/>
      <c r="G411" s="10"/>
      <c r="H411" s="10"/>
      <c r="I411" s="10"/>
    </row>
    <row r="412" spans="6:9" ht="12.75">
      <c r="F412" s="10"/>
      <c r="G412" s="10"/>
      <c r="H412" s="10"/>
      <c r="I412" s="10"/>
    </row>
    <row r="413" spans="6:9" ht="12.75">
      <c r="F413" s="10"/>
      <c r="G413" s="10"/>
      <c r="H413" s="10"/>
      <c r="I413" s="10"/>
    </row>
    <row r="414" spans="6:9" ht="12.75">
      <c r="F414" s="10"/>
      <c r="G414" s="10"/>
      <c r="H414" s="10"/>
      <c r="I414" s="10"/>
    </row>
    <row r="415" spans="6:9" ht="12.75">
      <c r="F415" s="10"/>
      <c r="G415" s="10"/>
      <c r="H415" s="10"/>
      <c r="I415" s="10"/>
    </row>
    <row r="416" spans="6:9" ht="12.75">
      <c r="F416" s="10"/>
      <c r="G416" s="10"/>
      <c r="H416" s="10"/>
      <c r="I416" s="10"/>
    </row>
    <row r="417" spans="6:9" ht="12.75">
      <c r="F417" s="10"/>
      <c r="G417" s="10"/>
      <c r="H417" s="10"/>
      <c r="I417" s="10"/>
    </row>
    <row r="418" spans="6:9" ht="12.75">
      <c r="F418" s="10"/>
      <c r="G418" s="10"/>
      <c r="H418" s="10"/>
      <c r="I418" s="10"/>
    </row>
    <row r="419" spans="6:9" ht="12.75">
      <c r="F419" s="10"/>
      <c r="G419" s="10"/>
      <c r="H419" s="10"/>
      <c r="I419" s="10"/>
    </row>
    <row r="420" spans="6:9" ht="12.75">
      <c r="F420" s="10"/>
      <c r="G420" s="10"/>
      <c r="H420" s="10"/>
      <c r="I420" s="10"/>
    </row>
    <row r="421" spans="6:9" ht="12.75">
      <c r="F421" s="10"/>
      <c r="G421" s="10"/>
      <c r="H421" s="10"/>
      <c r="I421" s="10"/>
    </row>
    <row r="422" spans="6:9" ht="12.75">
      <c r="F422" s="10"/>
      <c r="G422" s="10"/>
      <c r="H422" s="10"/>
      <c r="I422" s="10"/>
    </row>
    <row r="423" spans="6:9" ht="12.75">
      <c r="F423" s="10"/>
      <c r="G423" s="10"/>
      <c r="H423" s="10"/>
      <c r="I423" s="10"/>
    </row>
    <row r="424" spans="6:9" ht="12.75">
      <c r="F424" s="10"/>
      <c r="G424" s="10"/>
      <c r="H424" s="10"/>
      <c r="I424" s="10"/>
    </row>
    <row r="425" spans="6:9" ht="12.75">
      <c r="F425" s="10"/>
      <c r="G425" s="10"/>
      <c r="H425" s="10"/>
      <c r="I425" s="10"/>
    </row>
    <row r="426" spans="6:9" ht="12.75">
      <c r="F426" s="10"/>
      <c r="G426" s="10"/>
      <c r="H426" s="10"/>
      <c r="I426" s="10"/>
    </row>
    <row r="427" spans="6:9" ht="12.75">
      <c r="F427" s="10"/>
      <c r="G427" s="10"/>
      <c r="H427" s="10"/>
      <c r="I427" s="10"/>
    </row>
    <row r="428" spans="6:9" ht="12.75">
      <c r="F428" s="10"/>
      <c r="G428" s="10"/>
      <c r="H428" s="10"/>
      <c r="I428" s="10"/>
    </row>
    <row r="429" spans="6:9" ht="12.75">
      <c r="F429" s="10"/>
      <c r="G429" s="10"/>
      <c r="H429" s="10"/>
      <c r="I429" s="10"/>
    </row>
    <row r="430" spans="6:9" ht="12.75">
      <c r="F430" s="10"/>
      <c r="G430" s="10"/>
      <c r="H430" s="10"/>
      <c r="I430" s="10"/>
    </row>
    <row r="431" spans="6:9" ht="12.75">
      <c r="F431" s="10"/>
      <c r="G431" s="10"/>
      <c r="H431" s="10"/>
      <c r="I431" s="10"/>
    </row>
    <row r="432" spans="6:9" ht="12.75">
      <c r="F432" s="10"/>
      <c r="G432" s="10"/>
      <c r="H432" s="10"/>
      <c r="I432" s="10"/>
    </row>
    <row r="433" spans="6:9" ht="12.75">
      <c r="F433" s="10"/>
      <c r="G433" s="10"/>
      <c r="H433" s="10"/>
      <c r="I433" s="10"/>
    </row>
    <row r="434" spans="6:9" ht="12.75">
      <c r="F434" s="10"/>
      <c r="G434" s="10"/>
      <c r="H434" s="10"/>
      <c r="I434" s="10"/>
    </row>
    <row r="435" spans="6:9" ht="12.75">
      <c r="F435" s="10"/>
      <c r="G435" s="10"/>
      <c r="H435" s="10"/>
      <c r="I435" s="10"/>
    </row>
    <row r="436" spans="6:9" ht="12.75">
      <c r="F436" s="10"/>
      <c r="G436" s="10"/>
      <c r="H436" s="10"/>
      <c r="I436" s="10"/>
    </row>
    <row r="437" spans="6:9" ht="12.75">
      <c r="F437" s="10"/>
      <c r="G437" s="10"/>
      <c r="H437" s="10"/>
      <c r="I437" s="10"/>
    </row>
    <row r="438" spans="6:9" ht="12.75">
      <c r="F438" s="10"/>
      <c r="G438" s="10"/>
      <c r="H438" s="10"/>
      <c r="I438" s="10"/>
    </row>
    <row r="439" spans="6:9" ht="12.75">
      <c r="F439" s="10"/>
      <c r="G439" s="10"/>
      <c r="H439" s="10"/>
      <c r="I439" s="10"/>
    </row>
    <row r="440" spans="6:9" ht="12.75">
      <c r="F440" s="10"/>
      <c r="G440" s="10"/>
      <c r="H440" s="10"/>
      <c r="I440" s="10"/>
    </row>
    <row r="441" spans="6:9" ht="12.75">
      <c r="F441" s="10"/>
      <c r="G441" s="10"/>
      <c r="H441" s="10"/>
      <c r="I441" s="10"/>
    </row>
    <row r="442" spans="6:9" ht="12.75">
      <c r="F442" s="10"/>
      <c r="G442" s="10"/>
      <c r="H442" s="10"/>
      <c r="I442" s="10"/>
    </row>
    <row r="443" spans="6:9" ht="12.75">
      <c r="F443" s="10"/>
      <c r="G443" s="10"/>
      <c r="H443" s="10"/>
      <c r="I443" s="10"/>
    </row>
    <row r="444" spans="6:9" ht="12.75">
      <c r="F444" s="10"/>
      <c r="G444" s="10"/>
      <c r="H444" s="10"/>
      <c r="I444" s="10"/>
    </row>
    <row r="445" spans="6:9" ht="12.75">
      <c r="F445" s="10"/>
      <c r="G445" s="10"/>
      <c r="H445" s="10"/>
      <c r="I445" s="10"/>
    </row>
    <row r="446" spans="6:9" ht="12.75">
      <c r="F446" s="10"/>
      <c r="G446" s="10"/>
      <c r="H446" s="10"/>
      <c r="I446" s="10"/>
    </row>
    <row r="447" spans="6:9" ht="12.75">
      <c r="F447" s="10"/>
      <c r="G447" s="10"/>
      <c r="H447" s="10"/>
      <c r="I447" s="10"/>
    </row>
    <row r="448" spans="6:9" ht="12.75">
      <c r="F448" s="10"/>
      <c r="G448" s="10"/>
      <c r="H448" s="10"/>
      <c r="I448" s="10"/>
    </row>
    <row r="449" spans="6:9" ht="12.75">
      <c r="F449" s="10"/>
      <c r="G449" s="10"/>
      <c r="H449" s="10"/>
      <c r="I449" s="10"/>
    </row>
    <row r="450" spans="6:9" ht="12.75">
      <c r="F450" s="10"/>
      <c r="G450" s="10"/>
      <c r="H450" s="10"/>
      <c r="I450" s="10"/>
    </row>
    <row r="451" spans="6:9" ht="12.75">
      <c r="F451" s="10"/>
      <c r="G451" s="10"/>
      <c r="H451" s="10"/>
      <c r="I451" s="10"/>
    </row>
    <row r="452" spans="6:9" ht="12.75">
      <c r="F452" s="10"/>
      <c r="G452" s="10"/>
      <c r="H452" s="10"/>
      <c r="I452" s="10"/>
    </row>
    <row r="453" spans="6:9" ht="12.75">
      <c r="F453" s="10"/>
      <c r="G453" s="10"/>
      <c r="H453" s="10"/>
      <c r="I453" s="10"/>
    </row>
    <row r="454" spans="6:9" ht="12.75">
      <c r="F454" s="10"/>
      <c r="G454" s="10"/>
      <c r="H454" s="10"/>
      <c r="I454" s="10"/>
    </row>
    <row r="455" spans="6:9" ht="12.75">
      <c r="F455" s="10"/>
      <c r="G455" s="10"/>
      <c r="H455" s="10"/>
      <c r="I455" s="10"/>
    </row>
    <row r="456" spans="6:9" ht="12.75">
      <c r="F456" s="10"/>
      <c r="G456" s="10"/>
      <c r="H456" s="10"/>
      <c r="I456" s="10"/>
    </row>
    <row r="457" spans="6:9" ht="12.75">
      <c r="F457" s="10"/>
      <c r="G457" s="10"/>
      <c r="H457" s="10"/>
      <c r="I457" s="10"/>
    </row>
    <row r="458" spans="6:9" ht="12.75">
      <c r="F458" s="10"/>
      <c r="G458" s="10"/>
      <c r="H458" s="10"/>
      <c r="I458" s="10"/>
    </row>
    <row r="459" spans="6:9" ht="12.75">
      <c r="F459" s="10"/>
      <c r="G459" s="10"/>
      <c r="H459" s="10"/>
      <c r="I459" s="10"/>
    </row>
    <row r="460" spans="6:9" ht="12.75">
      <c r="F460" s="10"/>
      <c r="G460" s="10"/>
      <c r="H460" s="10"/>
      <c r="I460" s="10"/>
    </row>
    <row r="461" spans="6:9" ht="12.75">
      <c r="F461" s="10"/>
      <c r="G461" s="10"/>
      <c r="H461" s="10"/>
      <c r="I461" s="10"/>
    </row>
    <row r="462" spans="6:9" ht="12.75">
      <c r="F462" s="10"/>
      <c r="G462" s="10"/>
      <c r="H462" s="10"/>
      <c r="I462" s="10"/>
    </row>
    <row r="463" spans="6:9" ht="12.75">
      <c r="F463" s="10"/>
      <c r="G463" s="10"/>
      <c r="H463" s="10"/>
      <c r="I463" s="10"/>
    </row>
    <row r="464" spans="6:9" ht="12.75">
      <c r="F464" s="10"/>
      <c r="G464" s="10"/>
      <c r="H464" s="10"/>
      <c r="I464" s="10"/>
    </row>
    <row r="465" spans="6:9" ht="12.75">
      <c r="F465" s="10"/>
      <c r="G465" s="10"/>
      <c r="H465" s="10"/>
      <c r="I465" s="10"/>
    </row>
    <row r="466" spans="6:9" ht="12.75">
      <c r="F466" s="10"/>
      <c r="G466" s="10"/>
      <c r="H466" s="10"/>
      <c r="I466" s="10"/>
    </row>
    <row r="467" spans="6:9" ht="12.75">
      <c r="F467" s="10"/>
      <c r="G467" s="10"/>
      <c r="H467" s="10"/>
      <c r="I467" s="10"/>
    </row>
    <row r="468" spans="6:9" ht="12.75">
      <c r="F468" s="10"/>
      <c r="G468" s="10"/>
      <c r="H468" s="10"/>
      <c r="I468" s="10"/>
    </row>
    <row r="469" spans="6:9" ht="12.75">
      <c r="F469" s="10"/>
      <c r="G469" s="10"/>
      <c r="H469" s="10"/>
      <c r="I469" s="10"/>
    </row>
    <row r="470" spans="6:9" ht="12.75">
      <c r="F470" s="10"/>
      <c r="G470" s="10"/>
      <c r="H470" s="10"/>
      <c r="I470" s="10"/>
    </row>
    <row r="471" spans="6:9" ht="12.75">
      <c r="F471" s="10"/>
      <c r="G471" s="10"/>
      <c r="H471" s="10"/>
      <c r="I471" s="10"/>
    </row>
    <row r="472" spans="6:9" ht="12.75">
      <c r="F472" s="10"/>
      <c r="G472" s="10"/>
      <c r="H472" s="10"/>
      <c r="I472" s="10"/>
    </row>
    <row r="473" spans="6:9" ht="12.75">
      <c r="F473" s="10"/>
      <c r="G473" s="10"/>
      <c r="H473" s="10"/>
      <c r="I473" s="10"/>
    </row>
    <row r="474" spans="6:9" ht="12.75">
      <c r="F474" s="10"/>
      <c r="G474" s="10"/>
      <c r="H474" s="10"/>
      <c r="I474" s="10"/>
    </row>
    <row r="475" spans="6:9" ht="12.75">
      <c r="F475" s="10"/>
      <c r="G475" s="10"/>
      <c r="H475" s="10"/>
      <c r="I475" s="10"/>
    </row>
    <row r="476" spans="6:9" ht="12.75">
      <c r="F476" s="10"/>
      <c r="G476" s="10"/>
      <c r="H476" s="10"/>
      <c r="I476" s="10"/>
    </row>
    <row r="477" spans="6:9" ht="12.75">
      <c r="F477" s="10"/>
      <c r="G477" s="10"/>
      <c r="H477" s="10"/>
      <c r="I477" s="10"/>
    </row>
    <row r="478" spans="6:9" ht="12.75">
      <c r="F478" s="10"/>
      <c r="G478" s="10"/>
      <c r="H478" s="10"/>
      <c r="I478" s="10"/>
    </row>
    <row r="479" spans="6:9" ht="12.75">
      <c r="F479" s="10"/>
      <c r="G479" s="10"/>
      <c r="H479" s="10"/>
      <c r="I479" s="10"/>
    </row>
    <row r="480" spans="6:9" ht="12.75">
      <c r="F480" s="10"/>
      <c r="G480" s="10"/>
      <c r="H480" s="10"/>
      <c r="I480" s="10"/>
    </row>
    <row r="481" spans="6:9" ht="12.75">
      <c r="F481" s="10"/>
      <c r="G481" s="10"/>
      <c r="H481" s="10"/>
      <c r="I481" s="10"/>
    </row>
    <row r="482" spans="6:9" ht="12.75">
      <c r="F482" s="10"/>
      <c r="G482" s="10"/>
      <c r="H482" s="10"/>
      <c r="I482" s="10"/>
    </row>
    <row r="483" spans="6:9" ht="12.75">
      <c r="F483" s="10"/>
      <c r="G483" s="10"/>
      <c r="H483" s="10"/>
      <c r="I483" s="10"/>
    </row>
    <row r="484" spans="6:9" ht="12.75">
      <c r="F484" s="10"/>
      <c r="G484" s="10"/>
      <c r="H484" s="10"/>
      <c r="I484" s="10"/>
    </row>
    <row r="485" spans="6:9" ht="12.75">
      <c r="F485" s="10"/>
      <c r="G485" s="10"/>
      <c r="H485" s="10"/>
      <c r="I485" s="10"/>
    </row>
    <row r="486" spans="6:9" ht="12.75">
      <c r="F486" s="10"/>
      <c r="G486" s="10"/>
      <c r="H486" s="10"/>
      <c r="I486" s="10"/>
    </row>
    <row r="487" spans="6:9" ht="12.75">
      <c r="F487" s="10"/>
      <c r="G487" s="10"/>
      <c r="H487" s="10"/>
      <c r="I487" s="10"/>
    </row>
    <row r="488" spans="6:9" ht="12.75">
      <c r="F488" s="10"/>
      <c r="G488" s="10"/>
      <c r="H488" s="10"/>
      <c r="I488" s="10"/>
    </row>
    <row r="489" spans="6:9" ht="12.75">
      <c r="F489" s="10"/>
      <c r="G489" s="10"/>
      <c r="H489" s="10"/>
      <c r="I489" s="10"/>
    </row>
    <row r="490" spans="6:9" ht="12.75">
      <c r="F490" s="10"/>
      <c r="G490" s="10"/>
      <c r="H490" s="10"/>
      <c r="I490" s="10"/>
    </row>
    <row r="491" spans="6:9" ht="12.75">
      <c r="F491" s="10"/>
      <c r="G491" s="10"/>
      <c r="H491" s="10"/>
      <c r="I491" s="10"/>
    </row>
    <row r="492" spans="6:9" ht="12.75">
      <c r="F492" s="10"/>
      <c r="G492" s="10"/>
      <c r="H492" s="10"/>
      <c r="I492" s="10"/>
    </row>
    <row r="493" spans="6:9" ht="12.75">
      <c r="F493" s="10"/>
      <c r="G493" s="10"/>
      <c r="H493" s="10"/>
      <c r="I493" s="10"/>
    </row>
    <row r="494" spans="6:9" ht="12.75">
      <c r="F494" s="10"/>
      <c r="G494" s="10"/>
      <c r="H494" s="10"/>
      <c r="I494" s="10"/>
    </row>
    <row r="495" spans="6:9" ht="12.75">
      <c r="F495" s="10"/>
      <c r="G495" s="10"/>
      <c r="H495" s="10"/>
      <c r="I495" s="10"/>
    </row>
    <row r="496" spans="6:9" ht="12.75">
      <c r="F496" s="10"/>
      <c r="G496" s="10"/>
      <c r="H496" s="10"/>
      <c r="I496" s="10"/>
    </row>
    <row r="497" spans="6:9" ht="12.75">
      <c r="F497" s="10"/>
      <c r="G497" s="10"/>
      <c r="H497" s="10"/>
      <c r="I497" s="10"/>
    </row>
    <row r="498" spans="6:9" ht="12.75">
      <c r="F498" s="10"/>
      <c r="G498" s="10"/>
      <c r="H498" s="10"/>
      <c r="I498" s="10"/>
    </row>
    <row r="499" spans="6:9" ht="12.75">
      <c r="F499" s="10"/>
      <c r="G499" s="10"/>
      <c r="H499" s="10"/>
      <c r="I499" s="10"/>
    </row>
    <row r="500" spans="6:9" ht="12.75">
      <c r="F500" s="10"/>
      <c r="G500" s="10"/>
      <c r="H500" s="10"/>
      <c r="I500" s="10"/>
    </row>
    <row r="501" spans="6:9" ht="12.75">
      <c r="F501" s="10"/>
      <c r="G501" s="10"/>
      <c r="H501" s="10"/>
      <c r="I501" s="10"/>
    </row>
    <row r="502" spans="6:9" ht="12.75">
      <c r="F502" s="10"/>
      <c r="G502" s="10"/>
      <c r="H502" s="10"/>
      <c r="I502" s="10"/>
    </row>
    <row r="503" spans="6:9" ht="12.75">
      <c r="F503" s="10"/>
      <c r="G503" s="10"/>
      <c r="H503" s="10"/>
      <c r="I503" s="10"/>
    </row>
    <row r="504" spans="6:9" ht="12.75">
      <c r="F504" s="10"/>
      <c r="G504" s="10"/>
      <c r="H504" s="10"/>
      <c r="I504" s="10"/>
    </row>
    <row r="505" spans="6:9" ht="12.75">
      <c r="F505" s="10"/>
      <c r="G505" s="10"/>
      <c r="H505" s="10"/>
      <c r="I505" s="10"/>
    </row>
    <row r="506" spans="6:9" ht="12.75">
      <c r="F506" s="10"/>
      <c r="G506" s="10"/>
      <c r="H506" s="10"/>
      <c r="I506" s="10"/>
    </row>
    <row r="507" spans="6:9" ht="12.75">
      <c r="F507" s="10"/>
      <c r="G507" s="10"/>
      <c r="H507" s="10"/>
      <c r="I507" s="10"/>
    </row>
    <row r="508" spans="6:9" ht="12.75">
      <c r="F508" s="10"/>
      <c r="G508" s="10"/>
      <c r="H508" s="10"/>
      <c r="I508" s="10"/>
    </row>
    <row r="509" spans="6:9" ht="12.75">
      <c r="F509" s="10"/>
      <c r="G509" s="10"/>
      <c r="H509" s="10"/>
      <c r="I509" s="10"/>
    </row>
    <row r="510" spans="6:9" ht="12.75">
      <c r="F510" s="10"/>
      <c r="G510" s="10"/>
      <c r="H510" s="10"/>
      <c r="I510" s="10"/>
    </row>
    <row r="511" spans="6:9" ht="12.75">
      <c r="F511" s="10"/>
      <c r="G511" s="10"/>
      <c r="H511" s="10"/>
      <c r="I511" s="10"/>
    </row>
    <row r="512" spans="6:9" ht="12.75">
      <c r="F512" s="10"/>
      <c r="G512" s="10"/>
      <c r="H512" s="10"/>
      <c r="I512" s="10"/>
    </row>
    <row r="513" spans="6:9" ht="12.75">
      <c r="F513" s="10"/>
      <c r="G513" s="10"/>
      <c r="H513" s="10"/>
      <c r="I513" s="10"/>
    </row>
    <row r="514" spans="6:9" ht="12.75">
      <c r="F514" s="10"/>
      <c r="G514" s="10"/>
      <c r="H514" s="10"/>
      <c r="I514" s="10"/>
    </row>
    <row r="515" spans="6:9" ht="12.75">
      <c r="F515" s="10"/>
      <c r="G515" s="10"/>
      <c r="H515" s="10"/>
      <c r="I515" s="10"/>
    </row>
    <row r="516" spans="6:9" ht="12.75">
      <c r="F516" s="10"/>
      <c r="G516" s="10"/>
      <c r="H516" s="10"/>
      <c r="I516" s="10"/>
    </row>
    <row r="517" spans="6:9" ht="12.75">
      <c r="F517" s="10"/>
      <c r="G517" s="10"/>
      <c r="H517" s="10"/>
      <c r="I517" s="10"/>
    </row>
    <row r="518" spans="6:9" ht="12.75">
      <c r="F518" s="10"/>
      <c r="G518" s="10"/>
      <c r="H518" s="10"/>
      <c r="I518" s="10"/>
    </row>
    <row r="519" spans="6:9" ht="12.75">
      <c r="F519" s="10"/>
      <c r="G519" s="10"/>
      <c r="H519" s="10"/>
      <c r="I519" s="10"/>
    </row>
    <row r="520" spans="6:9" ht="12.75">
      <c r="F520" s="10"/>
      <c r="G520" s="10"/>
      <c r="H520" s="10"/>
      <c r="I520" s="10"/>
    </row>
    <row r="521" spans="6:9" ht="12.75">
      <c r="F521" s="10"/>
      <c r="G521" s="10"/>
      <c r="H521" s="10"/>
      <c r="I521" s="10"/>
    </row>
    <row r="522" spans="6:9" ht="12.75">
      <c r="F522" s="10"/>
      <c r="G522" s="10"/>
      <c r="H522" s="10"/>
      <c r="I522" s="10"/>
    </row>
    <row r="523" spans="6:9" ht="12.75">
      <c r="F523" s="10"/>
      <c r="G523" s="10"/>
      <c r="H523" s="10"/>
      <c r="I523" s="10"/>
    </row>
    <row r="524" spans="6:9" ht="12.75">
      <c r="F524" s="10"/>
      <c r="G524" s="10"/>
      <c r="H524" s="10"/>
      <c r="I524" s="10"/>
    </row>
    <row r="525" spans="6:9" ht="12.75">
      <c r="F525" s="10"/>
      <c r="G525" s="10"/>
      <c r="H525" s="10"/>
      <c r="I525" s="10"/>
    </row>
    <row r="526" spans="6:9" ht="12.75">
      <c r="F526" s="10"/>
      <c r="G526" s="10"/>
      <c r="H526" s="10"/>
      <c r="I526" s="10"/>
    </row>
    <row r="527" spans="6:9" ht="12.75">
      <c r="F527" s="10"/>
      <c r="G527" s="10"/>
      <c r="H527" s="10"/>
      <c r="I527" s="10"/>
    </row>
    <row r="528" spans="6:9" ht="12.75">
      <c r="F528" s="10"/>
      <c r="G528" s="10"/>
      <c r="H528" s="10"/>
      <c r="I528" s="10"/>
    </row>
    <row r="529" spans="6:9" ht="12.75">
      <c r="F529" s="10"/>
      <c r="G529" s="10"/>
      <c r="H529" s="10"/>
      <c r="I529" s="10"/>
    </row>
    <row r="530" spans="6:9" ht="12.75">
      <c r="F530" s="10"/>
      <c r="G530" s="10"/>
      <c r="H530" s="10"/>
      <c r="I530" s="10"/>
    </row>
    <row r="531" spans="6:9" ht="12.75">
      <c r="F531" s="10"/>
      <c r="G531" s="10"/>
      <c r="H531" s="10"/>
      <c r="I531" s="10"/>
    </row>
    <row r="532" spans="6:9" ht="12.75">
      <c r="F532" s="10"/>
      <c r="G532" s="10"/>
      <c r="H532" s="10"/>
      <c r="I532" s="10"/>
    </row>
    <row r="533" spans="6:9" ht="12.75">
      <c r="F533" s="10"/>
      <c r="G533" s="10"/>
      <c r="H533" s="10"/>
      <c r="I533" s="10"/>
    </row>
    <row r="534" spans="6:9" ht="12.75">
      <c r="F534" s="10"/>
      <c r="G534" s="10"/>
      <c r="H534" s="10"/>
      <c r="I534" s="10"/>
    </row>
    <row r="535" spans="6:9" ht="12.75">
      <c r="F535" s="10"/>
      <c r="G535" s="10"/>
      <c r="H535" s="10"/>
      <c r="I535" s="10"/>
    </row>
    <row r="536" spans="6:9" ht="12.75">
      <c r="F536" s="10"/>
      <c r="G536" s="10"/>
      <c r="H536" s="10"/>
      <c r="I536" s="10"/>
    </row>
    <row r="537" spans="6:9" ht="12.75">
      <c r="F537" s="10"/>
      <c r="G537" s="10"/>
      <c r="H537" s="10"/>
      <c r="I537" s="10"/>
    </row>
    <row r="538" spans="6:9" ht="12.75">
      <c r="F538" s="10"/>
      <c r="G538" s="10"/>
      <c r="H538" s="10"/>
      <c r="I538" s="10"/>
    </row>
    <row r="539" spans="6:9" ht="12.75">
      <c r="F539" s="10"/>
      <c r="G539" s="10"/>
      <c r="H539" s="10"/>
      <c r="I539" s="10"/>
    </row>
    <row r="540" spans="6:9" ht="12.75">
      <c r="F540" s="10"/>
      <c r="G540" s="10"/>
      <c r="H540" s="10"/>
      <c r="I540" s="10"/>
    </row>
    <row r="541" spans="6:9" ht="12.75">
      <c r="F541" s="10"/>
      <c r="G541" s="10"/>
      <c r="H541" s="10"/>
      <c r="I541" s="10"/>
    </row>
    <row r="542" spans="6:9" ht="12.75">
      <c r="F542" s="10"/>
      <c r="G542" s="10"/>
      <c r="H542" s="10"/>
      <c r="I542" s="10"/>
    </row>
    <row r="543" spans="6:9" ht="12.75">
      <c r="F543" s="10"/>
      <c r="G543" s="10"/>
      <c r="H543" s="10"/>
      <c r="I543" s="10"/>
    </row>
    <row r="544" spans="6:9" ht="12.75">
      <c r="F544" s="10"/>
      <c r="G544" s="10"/>
      <c r="H544" s="10"/>
      <c r="I544" s="10"/>
    </row>
    <row r="545" spans="6:9" ht="12.75">
      <c r="F545" s="10"/>
      <c r="G545" s="10"/>
      <c r="H545" s="10"/>
      <c r="I545" s="10"/>
    </row>
    <row r="546" spans="6:9" ht="12.75">
      <c r="F546" s="10"/>
      <c r="G546" s="10"/>
      <c r="H546" s="10"/>
      <c r="I546" s="10"/>
    </row>
    <row r="547" spans="6:9" ht="12.75">
      <c r="F547" s="10"/>
      <c r="G547" s="10"/>
      <c r="H547" s="10"/>
      <c r="I547" s="10"/>
    </row>
    <row r="548" spans="6:9" ht="12.75">
      <c r="F548" s="10"/>
      <c r="G548" s="10"/>
      <c r="H548" s="10"/>
      <c r="I548" s="10"/>
    </row>
    <row r="549" spans="6:9" ht="12.75">
      <c r="F549" s="10"/>
      <c r="G549" s="10"/>
      <c r="H549" s="10"/>
      <c r="I549" s="10"/>
    </row>
    <row r="550" spans="6:9" ht="12.75">
      <c r="F550" s="10"/>
      <c r="G550" s="10"/>
      <c r="H550" s="10"/>
      <c r="I550" s="10"/>
    </row>
    <row r="551" spans="6:9" ht="12.75">
      <c r="F551" s="10"/>
      <c r="G551" s="10"/>
      <c r="H551" s="10"/>
      <c r="I551" s="10"/>
    </row>
    <row r="552" spans="6:9" ht="12.75">
      <c r="F552" s="10"/>
      <c r="G552" s="10"/>
      <c r="H552" s="10"/>
      <c r="I552" s="10"/>
    </row>
    <row r="553" spans="6:9" ht="12.75">
      <c r="F553" s="10"/>
      <c r="G553" s="10"/>
      <c r="H553" s="10"/>
      <c r="I553" s="10"/>
    </row>
    <row r="554" spans="6:9" ht="12.75">
      <c r="F554" s="10"/>
      <c r="G554" s="10"/>
      <c r="H554" s="10"/>
      <c r="I554" s="10"/>
    </row>
    <row r="555" spans="6:9" ht="12.75">
      <c r="F555" s="10"/>
      <c r="G555" s="10"/>
      <c r="H555" s="10"/>
      <c r="I555" s="10"/>
    </row>
    <row r="556" spans="6:9" ht="12.75">
      <c r="F556" s="10"/>
      <c r="G556" s="10"/>
      <c r="H556" s="10"/>
      <c r="I556" s="10"/>
    </row>
    <row r="557" spans="6:9" ht="12.75">
      <c r="F557" s="10"/>
      <c r="G557" s="10"/>
      <c r="H557" s="10"/>
      <c r="I557" s="10"/>
    </row>
    <row r="558" spans="6:9" ht="12.75">
      <c r="F558" s="10"/>
      <c r="G558" s="10"/>
      <c r="H558" s="10"/>
      <c r="I558" s="10"/>
    </row>
    <row r="559" spans="6:9" ht="12.75">
      <c r="F559" s="10"/>
      <c r="G559" s="10"/>
      <c r="H559" s="10"/>
      <c r="I559" s="10"/>
    </row>
    <row r="560" spans="6:9" ht="12.75">
      <c r="F560" s="10"/>
      <c r="G560" s="10"/>
      <c r="H560" s="10"/>
      <c r="I560" s="10"/>
    </row>
    <row r="561" spans="6:9" ht="12.75">
      <c r="F561" s="10"/>
      <c r="G561" s="10"/>
      <c r="H561" s="10"/>
      <c r="I561" s="10"/>
    </row>
    <row r="562" spans="6:9" ht="12.75">
      <c r="F562" s="10"/>
      <c r="G562" s="10"/>
      <c r="H562" s="10"/>
      <c r="I562" s="10"/>
    </row>
    <row r="563" spans="6:9" ht="12.75">
      <c r="F563" s="10"/>
      <c r="G563" s="10"/>
      <c r="H563" s="10"/>
      <c r="I563" s="10"/>
    </row>
    <row r="564" spans="6:9" ht="12.75">
      <c r="F564" s="10"/>
      <c r="G564" s="10"/>
      <c r="H564" s="10"/>
      <c r="I564" s="10"/>
    </row>
    <row r="565" spans="6:9" ht="12.75">
      <c r="F565" s="10"/>
      <c r="G565" s="10"/>
      <c r="H565" s="10"/>
      <c r="I565" s="10"/>
    </row>
    <row r="566" spans="6:9" ht="12.75">
      <c r="F566" s="10"/>
      <c r="G566" s="10"/>
      <c r="H566" s="10"/>
      <c r="I566" s="10"/>
    </row>
    <row r="567" spans="6:9" ht="12.75">
      <c r="F567" s="10"/>
      <c r="G567" s="10"/>
      <c r="H567" s="10"/>
      <c r="I567" s="10"/>
    </row>
    <row r="568" spans="6:9" ht="12.75">
      <c r="F568" s="10"/>
      <c r="G568" s="10"/>
      <c r="H568" s="10"/>
      <c r="I568" s="10"/>
    </row>
    <row r="569" spans="6:9" ht="12.75">
      <c r="F569" s="10"/>
      <c r="G569" s="10"/>
      <c r="H569" s="10"/>
      <c r="I569" s="10"/>
    </row>
    <row r="570" spans="6:9" ht="12.75">
      <c r="F570" s="10"/>
      <c r="G570" s="10"/>
      <c r="H570" s="10"/>
      <c r="I570" s="10"/>
    </row>
    <row r="571" spans="6:9" ht="12.75">
      <c r="F571" s="10"/>
      <c r="G571" s="10"/>
      <c r="H571" s="10"/>
      <c r="I571" s="10"/>
    </row>
    <row r="572" spans="6:9" ht="12.75">
      <c r="F572" s="10"/>
      <c r="G572" s="10"/>
      <c r="H572" s="10"/>
      <c r="I572" s="10"/>
    </row>
    <row r="573" spans="6:9" ht="12.75">
      <c r="F573" s="10"/>
      <c r="G573" s="10"/>
      <c r="H573" s="10"/>
      <c r="I573" s="10"/>
    </row>
    <row r="574" spans="6:9" ht="12.75">
      <c r="F574" s="10"/>
      <c r="G574" s="10"/>
      <c r="H574" s="10"/>
      <c r="I574" s="10"/>
    </row>
    <row r="575" spans="6:9" ht="12.75">
      <c r="F575" s="10"/>
      <c r="G575" s="10"/>
      <c r="H575" s="10"/>
      <c r="I575" s="10"/>
    </row>
    <row r="576" spans="6:9" ht="12.75">
      <c r="F576" s="10"/>
      <c r="G576" s="10"/>
      <c r="H576" s="10"/>
      <c r="I576" s="10"/>
    </row>
    <row r="577" spans="6:9" ht="12.75">
      <c r="F577" s="10"/>
      <c r="G577" s="10"/>
      <c r="H577" s="10"/>
      <c r="I577" s="10"/>
    </row>
    <row r="578" spans="6:9" ht="12.75">
      <c r="F578" s="10"/>
      <c r="G578" s="10"/>
      <c r="H578" s="10"/>
      <c r="I578" s="10"/>
    </row>
    <row r="579" spans="6:9" ht="12.75">
      <c r="F579" s="10"/>
      <c r="G579" s="10"/>
      <c r="H579" s="10"/>
      <c r="I579" s="10"/>
    </row>
    <row r="580" spans="6:9" ht="12.75">
      <c r="F580" s="10"/>
      <c r="G580" s="10"/>
      <c r="H580" s="10"/>
      <c r="I580" s="10"/>
    </row>
    <row r="581" spans="6:9" ht="12.75">
      <c r="F581" s="10"/>
      <c r="G581" s="10"/>
      <c r="H581" s="10"/>
      <c r="I581" s="10"/>
    </row>
    <row r="582" spans="6:9" ht="12.75">
      <c r="F582" s="10"/>
      <c r="G582" s="10"/>
      <c r="H582" s="10"/>
      <c r="I582" s="10"/>
    </row>
    <row r="583" spans="6:9" ht="12.75">
      <c r="F583" s="10"/>
      <c r="G583" s="10"/>
      <c r="H583" s="10"/>
      <c r="I583" s="10"/>
    </row>
    <row r="584" spans="6:9" ht="12.75">
      <c r="F584" s="10"/>
      <c r="G584" s="10"/>
      <c r="H584" s="10"/>
      <c r="I584" s="10"/>
    </row>
    <row r="585" spans="6:9" ht="12.75">
      <c r="F585" s="10"/>
      <c r="G585" s="10"/>
      <c r="H585" s="10"/>
      <c r="I585" s="10"/>
    </row>
    <row r="586" spans="6:9" ht="12.75">
      <c r="F586" s="10"/>
      <c r="G586" s="10"/>
      <c r="H586" s="10"/>
      <c r="I586" s="10"/>
    </row>
    <row r="587" spans="6:9" ht="12.75">
      <c r="F587" s="10"/>
      <c r="G587" s="10"/>
      <c r="H587" s="10"/>
      <c r="I587" s="10"/>
    </row>
    <row r="588" spans="6:9" ht="12.75">
      <c r="F588" s="10"/>
      <c r="G588" s="10"/>
      <c r="H588" s="10"/>
      <c r="I588" s="10"/>
    </row>
    <row r="589" spans="6:9" ht="12.75">
      <c r="F589" s="10"/>
      <c r="G589" s="10"/>
      <c r="H589" s="10"/>
      <c r="I589" s="10"/>
    </row>
    <row r="590" spans="6:9" ht="12.75">
      <c r="F590" s="10"/>
      <c r="G590" s="10"/>
      <c r="H590" s="10"/>
      <c r="I590" s="10"/>
    </row>
    <row r="591" spans="6:9" ht="12.75">
      <c r="F591" s="10"/>
      <c r="G591" s="10"/>
      <c r="H591" s="10"/>
      <c r="I591" s="10"/>
    </row>
    <row r="592" spans="6:9" ht="12.75">
      <c r="F592" s="10"/>
      <c r="G592" s="10"/>
      <c r="H592" s="10"/>
      <c r="I592" s="10"/>
    </row>
    <row r="593" spans="6:9" ht="12.75">
      <c r="F593" s="10"/>
      <c r="G593" s="10"/>
      <c r="H593" s="10"/>
      <c r="I593" s="10"/>
    </row>
    <row r="594" spans="6:9" ht="12.75">
      <c r="F594" s="10"/>
      <c r="G594" s="10"/>
      <c r="H594" s="10"/>
      <c r="I594" s="10"/>
    </row>
    <row r="595" spans="6:9" ht="12.75">
      <c r="F595" s="10"/>
      <c r="G595" s="10"/>
      <c r="H595" s="10"/>
      <c r="I595" s="10"/>
    </row>
    <row r="596" spans="6:9" ht="12.75">
      <c r="F596" s="10"/>
      <c r="G596" s="10"/>
      <c r="H596" s="10"/>
      <c r="I596" s="10"/>
    </row>
    <row r="597" spans="6:9" ht="12.75">
      <c r="F597" s="10"/>
      <c r="G597" s="10"/>
      <c r="H597" s="10"/>
      <c r="I597" s="10"/>
    </row>
    <row r="598" spans="6:9" ht="12.75">
      <c r="F598" s="10"/>
      <c r="G598" s="10"/>
      <c r="H598" s="10"/>
      <c r="I598" s="10"/>
    </row>
    <row r="599" spans="6:9" ht="12.75">
      <c r="F599" s="10"/>
      <c r="G599" s="10"/>
      <c r="H599" s="10"/>
      <c r="I599" s="10"/>
    </row>
    <row r="600" spans="6:9" ht="12.75">
      <c r="F600" s="10"/>
      <c r="G600" s="10"/>
      <c r="H600" s="10"/>
      <c r="I600" s="10"/>
    </row>
    <row r="601" spans="6:9" ht="12.75">
      <c r="F601" s="10"/>
      <c r="G601" s="10"/>
      <c r="H601" s="10"/>
      <c r="I601" s="10"/>
    </row>
    <row r="602" spans="6:9" ht="12.75">
      <c r="F602" s="10"/>
      <c r="G602" s="10"/>
      <c r="H602" s="10"/>
      <c r="I602" s="10"/>
    </row>
    <row r="603" spans="6:9" ht="12.75">
      <c r="F603" s="10"/>
      <c r="G603" s="10"/>
      <c r="H603" s="10"/>
      <c r="I603" s="10"/>
    </row>
    <row r="604" spans="6:9" ht="12.75">
      <c r="F604" s="10"/>
      <c r="G604" s="10"/>
      <c r="H604" s="10"/>
      <c r="I604" s="10"/>
    </row>
    <row r="605" spans="6:9" ht="12.75">
      <c r="F605" s="10"/>
      <c r="G605" s="10"/>
      <c r="H605" s="10"/>
      <c r="I605" s="10"/>
    </row>
    <row r="606" spans="6:9" ht="12.75">
      <c r="F606" s="10"/>
      <c r="G606" s="10"/>
      <c r="H606" s="10"/>
      <c r="I606" s="10"/>
    </row>
    <row r="607" spans="6:9" ht="12.75">
      <c r="F607" s="10"/>
      <c r="G607" s="10"/>
      <c r="H607" s="10"/>
      <c r="I607" s="10"/>
    </row>
    <row r="608" spans="6:9" ht="12.75">
      <c r="F608" s="10"/>
      <c r="G608" s="10"/>
      <c r="H608" s="10"/>
      <c r="I608" s="10"/>
    </row>
    <row r="609" spans="6:9" ht="12.75">
      <c r="F609" s="10"/>
      <c r="G609" s="10"/>
      <c r="H609" s="10"/>
      <c r="I609" s="10"/>
    </row>
    <row r="610" spans="6:9" ht="12.75">
      <c r="F610" s="10"/>
      <c r="G610" s="10"/>
      <c r="H610" s="10"/>
      <c r="I610" s="10"/>
    </row>
    <row r="611" spans="6:9" ht="12.75">
      <c r="F611" s="10"/>
      <c r="G611" s="10"/>
      <c r="H611" s="10"/>
      <c r="I611" s="10"/>
    </row>
    <row r="612" spans="6:9" ht="12.75">
      <c r="F612" s="10"/>
      <c r="G612" s="10"/>
      <c r="H612" s="10"/>
      <c r="I612" s="10"/>
    </row>
    <row r="613" spans="6:9" ht="12.75">
      <c r="F613" s="10"/>
      <c r="G613" s="10"/>
      <c r="H613" s="10"/>
      <c r="I613" s="10"/>
    </row>
    <row r="614" spans="6:9" ht="12.75">
      <c r="F614" s="10"/>
      <c r="G614" s="10"/>
      <c r="H614" s="10"/>
      <c r="I614" s="10"/>
    </row>
    <row r="615" spans="6:9" ht="12.75">
      <c r="F615" s="10"/>
      <c r="G615" s="10"/>
      <c r="H615" s="10"/>
      <c r="I615" s="10"/>
    </row>
    <row r="616" spans="6:9" ht="12.75">
      <c r="F616" s="10"/>
      <c r="G616" s="10"/>
      <c r="H616" s="10"/>
      <c r="I616" s="10"/>
    </row>
    <row r="617" spans="6:9" ht="12.75">
      <c r="F617" s="10"/>
      <c r="G617" s="10"/>
      <c r="H617" s="10"/>
      <c r="I617" s="10"/>
    </row>
    <row r="618" spans="6:9" ht="12.75">
      <c r="F618" s="10"/>
      <c r="G618" s="10"/>
      <c r="H618" s="10"/>
      <c r="I618" s="10"/>
    </row>
    <row r="619" spans="6:9" ht="12.75">
      <c r="F619" s="10"/>
      <c r="G619" s="10"/>
      <c r="H619" s="10"/>
      <c r="I619" s="10"/>
    </row>
    <row r="620" spans="6:9" ht="12.75">
      <c r="F620" s="10"/>
      <c r="G620" s="10"/>
      <c r="H620" s="10"/>
      <c r="I620" s="10"/>
    </row>
    <row r="621" spans="6:9" ht="12.75">
      <c r="F621" s="10"/>
      <c r="G621" s="10"/>
      <c r="H621" s="10"/>
      <c r="I621" s="10"/>
    </row>
    <row r="622" spans="6:9" ht="12.75">
      <c r="F622" s="10"/>
      <c r="G622" s="10"/>
      <c r="H622" s="10"/>
      <c r="I622" s="10"/>
    </row>
    <row r="623" spans="6:9" ht="12.75">
      <c r="F623" s="10"/>
      <c r="G623" s="10"/>
      <c r="H623" s="10"/>
      <c r="I623" s="10"/>
    </row>
    <row r="624" spans="6:9" ht="12.75">
      <c r="F624" s="10"/>
      <c r="G624" s="10"/>
      <c r="H624" s="10"/>
      <c r="I624" s="10"/>
    </row>
    <row r="625" spans="6:9" ht="12.75">
      <c r="F625" s="10"/>
      <c r="G625" s="10"/>
      <c r="H625" s="10"/>
      <c r="I625" s="10"/>
    </row>
    <row r="626" spans="6:9" ht="12.75">
      <c r="F626" s="10"/>
      <c r="G626" s="10"/>
      <c r="H626" s="10"/>
      <c r="I626" s="10"/>
    </row>
    <row r="627" spans="6:9" ht="12.75">
      <c r="F627" s="10"/>
      <c r="G627" s="10"/>
      <c r="H627" s="10"/>
      <c r="I627" s="10"/>
    </row>
    <row r="628" spans="6:9" ht="12.75">
      <c r="F628" s="10"/>
      <c r="G628" s="10"/>
      <c r="H628" s="10"/>
      <c r="I628" s="10"/>
    </row>
    <row r="629" spans="6:9" ht="12.75">
      <c r="F629" s="10"/>
      <c r="G629" s="10"/>
      <c r="H629" s="10"/>
      <c r="I629" s="10"/>
    </row>
    <row r="630" spans="6:9" ht="12.75">
      <c r="F630" s="10"/>
      <c r="G630" s="10"/>
      <c r="H630" s="10"/>
      <c r="I630" s="10"/>
    </row>
    <row r="631" spans="6:9" ht="12.75">
      <c r="F631" s="10"/>
      <c r="G631" s="10"/>
      <c r="H631" s="10"/>
      <c r="I631" s="10"/>
    </row>
    <row r="632" spans="6:9" ht="12.75">
      <c r="F632" s="10"/>
      <c r="G632" s="10"/>
      <c r="H632" s="10"/>
      <c r="I632" s="10"/>
    </row>
    <row r="633" spans="6:9" ht="12.75">
      <c r="F633" s="10"/>
      <c r="G633" s="10"/>
      <c r="H633" s="10"/>
      <c r="I633" s="10"/>
    </row>
    <row r="634" spans="6:9" ht="12.75">
      <c r="F634" s="10"/>
      <c r="G634" s="10"/>
      <c r="H634" s="10"/>
      <c r="I634" s="10"/>
    </row>
    <row r="635" spans="6:9" ht="12.75">
      <c r="F635" s="10"/>
      <c r="G635" s="10"/>
      <c r="H635" s="10"/>
      <c r="I635" s="10"/>
    </row>
    <row r="636" spans="6:9" ht="12.75">
      <c r="F636" s="10"/>
      <c r="G636" s="10"/>
      <c r="H636" s="10"/>
      <c r="I636" s="10"/>
    </row>
    <row r="637" spans="6:9" ht="12.75">
      <c r="F637" s="10"/>
      <c r="G637" s="10"/>
      <c r="H637" s="10"/>
      <c r="I637" s="10"/>
    </row>
    <row r="638" spans="6:9" ht="12.75">
      <c r="F638" s="10"/>
      <c r="G638" s="10"/>
      <c r="H638" s="10"/>
      <c r="I638" s="10"/>
    </row>
    <row r="639" spans="6:9" ht="12.75">
      <c r="F639" s="10"/>
      <c r="G639" s="10"/>
      <c r="H639" s="10"/>
      <c r="I639" s="10"/>
    </row>
    <row r="640" spans="6:9" ht="12.75">
      <c r="F640" s="10"/>
      <c r="G640" s="10"/>
      <c r="H640" s="10"/>
      <c r="I640" s="10"/>
    </row>
    <row r="641" spans="6:9" ht="12.75">
      <c r="F641" s="10"/>
      <c r="G641" s="10"/>
      <c r="H641" s="10"/>
      <c r="I641" s="10"/>
    </row>
    <row r="642" spans="6:9" ht="12.75">
      <c r="F642" s="10"/>
      <c r="G642" s="10"/>
      <c r="H642" s="10"/>
      <c r="I642" s="10"/>
    </row>
    <row r="643" spans="6:9" ht="12.75">
      <c r="F643" s="10"/>
      <c r="G643" s="10"/>
      <c r="H643" s="10"/>
      <c r="I643" s="10"/>
    </row>
    <row r="644" spans="6:9" ht="12.75">
      <c r="F644" s="10"/>
      <c r="G644" s="10"/>
      <c r="H644" s="10"/>
      <c r="I644" s="10"/>
    </row>
    <row r="645" spans="6:9" ht="12.75">
      <c r="F645" s="10"/>
      <c r="G645" s="10"/>
      <c r="H645" s="10"/>
      <c r="I645" s="10"/>
    </row>
    <row r="646" spans="6:9" ht="12.75">
      <c r="F646" s="10"/>
      <c r="G646" s="10"/>
      <c r="H646" s="10"/>
      <c r="I646" s="10"/>
    </row>
    <row r="647" spans="6:9" ht="12.75">
      <c r="F647" s="10"/>
      <c r="G647" s="10"/>
      <c r="H647" s="10"/>
      <c r="I647" s="10"/>
    </row>
    <row r="648" spans="6:9" ht="12.75">
      <c r="F648" s="10"/>
      <c r="G648" s="10"/>
      <c r="H648" s="10"/>
      <c r="I648" s="10"/>
    </row>
    <row r="649" spans="6:9" ht="12.75">
      <c r="F649" s="10"/>
      <c r="G649" s="10"/>
      <c r="H649" s="10"/>
      <c r="I649" s="10"/>
    </row>
    <row r="650" spans="6:9" ht="12.75">
      <c r="F650" s="10"/>
      <c r="G650" s="10"/>
      <c r="H650" s="10"/>
      <c r="I650" s="10"/>
    </row>
    <row r="651" spans="6:9" ht="12.75">
      <c r="F651" s="10"/>
      <c r="G651" s="10"/>
      <c r="H651" s="10"/>
      <c r="I651" s="10"/>
    </row>
    <row r="652" spans="6:9" ht="12.75">
      <c r="F652" s="10"/>
      <c r="G652" s="10"/>
      <c r="H652" s="10"/>
      <c r="I652" s="10"/>
    </row>
    <row r="653" spans="6:9" ht="12.75">
      <c r="F653" s="10"/>
      <c r="G653" s="10"/>
      <c r="H653" s="10"/>
      <c r="I653" s="10"/>
    </row>
    <row r="654" spans="6:9" ht="12.75">
      <c r="F654" s="10"/>
      <c r="G654" s="10"/>
      <c r="H654" s="10"/>
      <c r="I654" s="10"/>
    </row>
    <row r="655" spans="6:9" ht="12.75">
      <c r="F655" s="10"/>
      <c r="G655" s="10"/>
      <c r="H655" s="10"/>
      <c r="I655" s="10"/>
    </row>
    <row r="656" spans="6:9" ht="12.75">
      <c r="F656" s="10"/>
      <c r="G656" s="10"/>
      <c r="H656" s="10"/>
      <c r="I656" s="10"/>
    </row>
    <row r="657" spans="6:9" ht="12.75">
      <c r="F657" s="10"/>
      <c r="G657" s="10"/>
      <c r="H657" s="10"/>
      <c r="I657" s="10"/>
    </row>
    <row r="658" spans="6:9" ht="12.75">
      <c r="F658" s="10"/>
      <c r="G658" s="10"/>
      <c r="H658" s="10"/>
      <c r="I658" s="10"/>
    </row>
    <row r="659" spans="6:9" ht="12.75">
      <c r="F659" s="10"/>
      <c r="G659" s="10"/>
      <c r="H659" s="10"/>
      <c r="I659" s="10"/>
    </row>
    <row r="660" spans="6:9" ht="12.75">
      <c r="F660" s="10"/>
      <c r="G660" s="10"/>
      <c r="H660" s="10"/>
      <c r="I660" s="10"/>
    </row>
    <row r="661" spans="6:9" ht="12.75">
      <c r="F661" s="10"/>
      <c r="G661" s="10"/>
      <c r="H661" s="10"/>
      <c r="I661" s="10"/>
    </row>
    <row r="662" spans="6:9" ht="12.75">
      <c r="F662" s="10"/>
      <c r="G662" s="10"/>
      <c r="H662" s="10"/>
      <c r="I662" s="10"/>
    </row>
    <row r="663" spans="6:9" ht="12.75">
      <c r="F663" s="10"/>
      <c r="G663" s="10"/>
      <c r="H663" s="10"/>
      <c r="I663" s="10"/>
    </row>
    <row r="664" spans="6:9" ht="12.75">
      <c r="F664" s="10"/>
      <c r="G664" s="10"/>
      <c r="H664" s="10"/>
      <c r="I664" s="10"/>
    </row>
    <row r="665" spans="6:9" ht="12.75">
      <c r="F665" s="10"/>
      <c r="G665" s="10"/>
      <c r="H665" s="10"/>
      <c r="I665" s="10"/>
    </row>
    <row r="666" spans="6:9" ht="12.75">
      <c r="F666" s="10"/>
      <c r="G666" s="10"/>
      <c r="H666" s="10"/>
      <c r="I666" s="10"/>
    </row>
    <row r="667" spans="6:9" ht="12.75">
      <c r="F667" s="10"/>
      <c r="G667" s="10"/>
      <c r="H667" s="10"/>
      <c r="I667" s="10"/>
    </row>
    <row r="668" spans="6:9" ht="12.75">
      <c r="F668" s="10"/>
      <c r="G668" s="10"/>
      <c r="H668" s="10"/>
      <c r="I668" s="10"/>
    </row>
    <row r="669" spans="6:9" ht="12.75">
      <c r="F669" s="10"/>
      <c r="G669" s="10"/>
      <c r="H669" s="10"/>
      <c r="I669" s="10"/>
    </row>
    <row r="670" spans="6:9" ht="12.75">
      <c r="F670" s="10"/>
      <c r="G670" s="10"/>
      <c r="H670" s="10"/>
      <c r="I670" s="10"/>
    </row>
    <row r="671" spans="6:9" ht="12.75">
      <c r="F671" s="10"/>
      <c r="G671" s="10"/>
      <c r="H671" s="10"/>
      <c r="I671" s="10"/>
    </row>
    <row r="672" spans="6:9" ht="12.75">
      <c r="F672" s="10"/>
      <c r="G672" s="10"/>
      <c r="H672" s="10"/>
      <c r="I672" s="10"/>
    </row>
    <row r="673" spans="6:9" ht="12.75">
      <c r="F673" s="10"/>
      <c r="G673" s="10"/>
      <c r="H673" s="10"/>
      <c r="I673" s="10"/>
    </row>
    <row r="674" spans="6:9" ht="12.75">
      <c r="F674" s="10"/>
      <c r="G674" s="10"/>
      <c r="H674" s="10"/>
      <c r="I674" s="10"/>
    </row>
    <row r="675" spans="6:9" ht="12.75">
      <c r="F675" s="10"/>
      <c r="G675" s="10"/>
      <c r="H675" s="10"/>
      <c r="I675" s="10"/>
    </row>
    <row r="676" spans="6:9" ht="12.75">
      <c r="F676" s="10"/>
      <c r="G676" s="10"/>
      <c r="H676" s="10"/>
      <c r="I676" s="10"/>
    </row>
    <row r="677" spans="6:9" ht="12.75">
      <c r="F677" s="10"/>
      <c r="G677" s="10"/>
      <c r="H677" s="10"/>
      <c r="I677" s="10"/>
    </row>
    <row r="678" spans="6:9" ht="12.75">
      <c r="F678" s="10"/>
      <c r="G678" s="10"/>
      <c r="H678" s="10"/>
      <c r="I678" s="10"/>
    </row>
    <row r="679" spans="6:9" ht="12.75">
      <c r="F679" s="10"/>
      <c r="G679" s="10"/>
      <c r="H679" s="10"/>
      <c r="I679" s="10"/>
    </row>
    <row r="680" spans="6:9" ht="12.75">
      <c r="F680" s="10"/>
      <c r="G680" s="10"/>
      <c r="H680" s="10"/>
      <c r="I680" s="10"/>
    </row>
    <row r="681" spans="6:9" ht="12.75">
      <c r="F681" s="10"/>
      <c r="G681" s="10"/>
      <c r="H681" s="10"/>
      <c r="I681" s="10"/>
    </row>
    <row r="682" spans="6:9" ht="12.75">
      <c r="F682" s="10"/>
      <c r="G682" s="10"/>
      <c r="H682" s="10"/>
      <c r="I682" s="10"/>
    </row>
    <row r="683" spans="6:9" ht="12.75">
      <c r="F683" s="10"/>
      <c r="G683" s="10"/>
      <c r="H683" s="10"/>
      <c r="I683" s="10"/>
    </row>
    <row r="684" spans="6:9" ht="12.75">
      <c r="F684" s="10"/>
      <c r="G684" s="10"/>
      <c r="H684" s="10"/>
      <c r="I684" s="10"/>
    </row>
    <row r="685" spans="6:9" ht="12.75">
      <c r="F685" s="10"/>
      <c r="G685" s="10"/>
      <c r="H685" s="10"/>
      <c r="I685" s="10"/>
    </row>
    <row r="686" spans="6:9" ht="12.75">
      <c r="F686" s="10"/>
      <c r="G686" s="10"/>
      <c r="H686" s="10"/>
      <c r="I686" s="10"/>
    </row>
    <row r="687" spans="6:9" ht="12.75">
      <c r="F687" s="10"/>
      <c r="G687" s="10"/>
      <c r="H687" s="10"/>
      <c r="I687" s="10"/>
    </row>
    <row r="688" spans="6:9" ht="12.75">
      <c r="F688" s="10"/>
      <c r="G688" s="10"/>
      <c r="H688" s="10"/>
      <c r="I688" s="10"/>
    </row>
    <row r="689" spans="6:9" ht="12.75">
      <c r="F689" s="10"/>
      <c r="G689" s="10"/>
      <c r="H689" s="10"/>
      <c r="I689" s="10"/>
    </row>
    <row r="690" spans="6:9" ht="12.75">
      <c r="F690" s="10"/>
      <c r="G690" s="10"/>
      <c r="H690" s="10"/>
      <c r="I690" s="10"/>
    </row>
    <row r="691" spans="6:9" ht="12.75">
      <c r="F691" s="10"/>
      <c r="G691" s="10"/>
      <c r="H691" s="10"/>
      <c r="I691" s="10"/>
    </row>
    <row r="692" spans="6:9" ht="12.75">
      <c r="F692" s="10"/>
      <c r="G692" s="10"/>
      <c r="H692" s="10"/>
      <c r="I692" s="10"/>
    </row>
    <row r="693" spans="6:9" ht="12.75">
      <c r="F693" s="10"/>
      <c r="G693" s="10"/>
      <c r="H693" s="10"/>
      <c r="I693" s="10"/>
    </row>
    <row r="694" spans="6:9" ht="12.75">
      <c r="F694" s="10"/>
      <c r="G694" s="10"/>
      <c r="H694" s="10"/>
      <c r="I694" s="10"/>
    </row>
    <row r="695" spans="6:9" ht="12.75">
      <c r="F695" s="10"/>
      <c r="G695" s="10"/>
      <c r="H695" s="10"/>
      <c r="I695" s="10"/>
    </row>
    <row r="696" spans="6:9" ht="12.75">
      <c r="F696" s="10"/>
      <c r="G696" s="10"/>
      <c r="H696" s="10"/>
      <c r="I696" s="10"/>
    </row>
    <row r="697" spans="6:9" ht="12.75">
      <c r="F697" s="10"/>
      <c r="G697" s="10"/>
      <c r="H697" s="10"/>
      <c r="I697" s="10"/>
    </row>
    <row r="698" spans="6:9" ht="12.75">
      <c r="F698" s="10"/>
      <c r="G698" s="10"/>
      <c r="H698" s="10"/>
      <c r="I698" s="10"/>
    </row>
    <row r="699" spans="6:9" ht="12.75">
      <c r="F699" s="10"/>
      <c r="G699" s="10"/>
      <c r="H699" s="10"/>
      <c r="I699" s="10"/>
    </row>
    <row r="700" spans="6:9" ht="12.75">
      <c r="F700" s="10"/>
      <c r="G700" s="10"/>
      <c r="H700" s="10"/>
      <c r="I700" s="10"/>
    </row>
    <row r="701" spans="6:9" ht="12.75">
      <c r="F701" s="10"/>
      <c r="G701" s="10"/>
      <c r="H701" s="10"/>
      <c r="I701" s="10"/>
    </row>
    <row r="702" spans="6:9" ht="12.75">
      <c r="F702" s="10"/>
      <c r="G702" s="10"/>
      <c r="H702" s="10"/>
      <c r="I702" s="10"/>
    </row>
    <row r="703" spans="6:9" ht="12.75">
      <c r="F703" s="10"/>
      <c r="G703" s="10"/>
      <c r="H703" s="10"/>
      <c r="I703" s="10"/>
    </row>
    <row r="704" spans="6:9" ht="12.75">
      <c r="F704" s="10"/>
      <c r="G704" s="10"/>
      <c r="H704" s="10"/>
      <c r="I704" s="10"/>
    </row>
    <row r="705" spans="6:9" ht="12.75">
      <c r="F705" s="10"/>
      <c r="G705" s="10"/>
      <c r="H705" s="10"/>
      <c r="I705" s="10"/>
    </row>
    <row r="706" spans="6:9" ht="12.75">
      <c r="F706" s="10"/>
      <c r="G706" s="10"/>
      <c r="H706" s="10"/>
      <c r="I706" s="10"/>
    </row>
    <row r="707" spans="6:9" ht="12.75">
      <c r="F707" s="10"/>
      <c r="G707" s="10"/>
      <c r="H707" s="10"/>
      <c r="I707" s="10"/>
    </row>
    <row r="708" spans="6:9" ht="12.75">
      <c r="F708" s="10"/>
      <c r="G708" s="10"/>
      <c r="H708" s="10"/>
      <c r="I708" s="10"/>
    </row>
    <row r="709" spans="6:9" ht="12.75">
      <c r="F709" s="10"/>
      <c r="G709" s="10"/>
      <c r="H709" s="10"/>
      <c r="I709" s="10"/>
    </row>
    <row r="710" spans="6:9" ht="12.75">
      <c r="F710" s="10"/>
      <c r="G710" s="10"/>
      <c r="H710" s="10"/>
      <c r="I710" s="10"/>
    </row>
    <row r="711" spans="6:9" ht="12.75">
      <c r="F711" s="10"/>
      <c r="G711" s="10"/>
      <c r="H711" s="10"/>
      <c r="I711" s="10"/>
    </row>
    <row r="712" spans="6:9" ht="12.75">
      <c r="F712" s="10"/>
      <c r="G712" s="10"/>
      <c r="H712" s="10"/>
      <c r="I712" s="10"/>
    </row>
    <row r="713" spans="6:9" ht="12.75">
      <c r="F713" s="10"/>
      <c r="G713" s="10"/>
      <c r="H713" s="10"/>
      <c r="I713" s="10"/>
    </row>
    <row r="714" spans="6:9" ht="12.75">
      <c r="F714" s="10"/>
      <c r="G714" s="10"/>
      <c r="H714" s="10"/>
      <c r="I714" s="10"/>
    </row>
    <row r="715" spans="6:9" ht="12.75">
      <c r="F715" s="10"/>
      <c r="G715" s="10"/>
      <c r="H715" s="10"/>
      <c r="I715" s="10"/>
    </row>
    <row r="716" spans="6:9" ht="12.75">
      <c r="F716" s="10"/>
      <c r="G716" s="10"/>
      <c r="H716" s="10"/>
      <c r="I716" s="10"/>
    </row>
    <row r="717" spans="6:9" ht="12.75">
      <c r="F717" s="10"/>
      <c r="G717" s="10"/>
      <c r="H717" s="10"/>
      <c r="I717" s="10"/>
    </row>
    <row r="718" spans="6:9" ht="12.75">
      <c r="F718" s="10"/>
      <c r="G718" s="10"/>
      <c r="H718" s="10"/>
      <c r="I718" s="10"/>
    </row>
    <row r="719" spans="6:9" ht="12.75">
      <c r="F719" s="10"/>
      <c r="G719" s="10"/>
      <c r="H719" s="10"/>
      <c r="I719" s="10"/>
    </row>
    <row r="720" spans="6:9" ht="12.75">
      <c r="F720" s="10"/>
      <c r="G720" s="10"/>
      <c r="H720" s="10"/>
      <c r="I720" s="10"/>
    </row>
    <row r="721" spans="6:9" ht="12.75">
      <c r="F721" s="10"/>
      <c r="G721" s="10"/>
      <c r="H721" s="10"/>
      <c r="I721" s="10"/>
    </row>
    <row r="722" spans="6:9" ht="12.75">
      <c r="F722" s="10"/>
      <c r="G722" s="10"/>
      <c r="H722" s="10"/>
      <c r="I722" s="10"/>
    </row>
    <row r="723" spans="6:9" ht="12.75">
      <c r="F723" s="10"/>
      <c r="G723" s="10"/>
      <c r="H723" s="10"/>
      <c r="I723" s="10"/>
    </row>
    <row r="724" spans="6:9" ht="12.75">
      <c r="F724" s="10"/>
      <c r="G724" s="10"/>
      <c r="H724" s="10"/>
      <c r="I724" s="10"/>
    </row>
    <row r="725" spans="6:9" ht="12.75">
      <c r="F725" s="10"/>
      <c r="G725" s="10"/>
      <c r="H725" s="10"/>
      <c r="I725" s="10"/>
    </row>
    <row r="726" spans="6:9" ht="12.75">
      <c r="F726" s="10"/>
      <c r="G726" s="10"/>
      <c r="H726" s="10"/>
      <c r="I726" s="10"/>
    </row>
    <row r="727" spans="6:9" ht="12.75">
      <c r="F727" s="10"/>
      <c r="G727" s="10"/>
      <c r="H727" s="10"/>
      <c r="I727" s="10"/>
    </row>
    <row r="728" spans="6:9" ht="12.75">
      <c r="F728" s="10"/>
      <c r="G728" s="10"/>
      <c r="H728" s="10"/>
      <c r="I728" s="10"/>
    </row>
    <row r="729" spans="6:9" ht="12.75">
      <c r="F729" s="10"/>
      <c r="G729" s="10"/>
      <c r="H729" s="10"/>
      <c r="I729" s="10"/>
    </row>
    <row r="730" spans="6:9" ht="12.75">
      <c r="F730" s="10"/>
      <c r="G730" s="10"/>
      <c r="H730" s="10"/>
      <c r="I730" s="10"/>
    </row>
    <row r="731" spans="6:9" ht="12.75">
      <c r="F731" s="10"/>
      <c r="G731" s="10"/>
      <c r="H731" s="10"/>
      <c r="I731" s="10"/>
    </row>
    <row r="732" spans="6:9" ht="12.75">
      <c r="F732" s="10"/>
      <c r="G732" s="10"/>
      <c r="H732" s="10"/>
      <c r="I732" s="10"/>
    </row>
    <row r="733" spans="6:9" ht="12.75">
      <c r="F733" s="10"/>
      <c r="G733" s="10"/>
      <c r="H733" s="10"/>
      <c r="I733" s="10"/>
    </row>
    <row r="734" spans="6:9" ht="12.75">
      <c r="F734" s="10"/>
      <c r="G734" s="10"/>
      <c r="H734" s="10"/>
      <c r="I734" s="10"/>
    </row>
    <row r="735" spans="6:9" ht="12.75">
      <c r="F735" s="10"/>
      <c r="G735" s="10"/>
      <c r="H735" s="10"/>
      <c r="I735" s="10"/>
    </row>
    <row r="736" spans="6:9" ht="12.75">
      <c r="F736" s="10"/>
      <c r="G736" s="10"/>
      <c r="H736" s="10"/>
      <c r="I736" s="10"/>
    </row>
    <row r="737" spans="6:9" ht="12.75">
      <c r="F737" s="10"/>
      <c r="G737" s="10"/>
      <c r="H737" s="10"/>
      <c r="I737" s="10"/>
    </row>
    <row r="738" spans="6:9" ht="12.75">
      <c r="F738" s="10"/>
      <c r="G738" s="10"/>
      <c r="H738" s="10"/>
      <c r="I738" s="10"/>
    </row>
    <row r="739" spans="6:9" ht="12.75">
      <c r="F739" s="10"/>
      <c r="G739" s="10"/>
      <c r="H739" s="10"/>
      <c r="I739" s="10"/>
    </row>
    <row r="740" spans="6:9" ht="12.75">
      <c r="F740" s="10"/>
      <c r="G740" s="10"/>
      <c r="H740" s="10"/>
      <c r="I740" s="10"/>
    </row>
    <row r="741" spans="6:9" ht="12.75">
      <c r="F741" s="10"/>
      <c r="G741" s="10"/>
      <c r="H741" s="10"/>
      <c r="I741" s="10"/>
    </row>
    <row r="742" spans="6:9" ht="12.75">
      <c r="F742" s="10"/>
      <c r="G742" s="10"/>
      <c r="H742" s="10"/>
      <c r="I742" s="10"/>
    </row>
    <row r="743" spans="6:9" ht="12.75">
      <c r="F743" s="10"/>
      <c r="G743" s="10"/>
      <c r="H743" s="10"/>
      <c r="I743" s="10"/>
    </row>
    <row r="744" spans="6:9" ht="12.75">
      <c r="F744" s="10"/>
      <c r="G744" s="10"/>
      <c r="H744" s="10"/>
      <c r="I744" s="10"/>
    </row>
    <row r="745" spans="6:9" ht="12.75">
      <c r="F745" s="10"/>
      <c r="G745" s="10"/>
      <c r="H745" s="10"/>
      <c r="I745" s="10"/>
    </row>
    <row r="746" spans="6:9" ht="12.75">
      <c r="F746" s="10"/>
      <c r="G746" s="10"/>
      <c r="H746" s="10"/>
      <c r="I746" s="10"/>
    </row>
    <row r="747" spans="6:9" ht="12.75">
      <c r="F747" s="10"/>
      <c r="G747" s="10"/>
      <c r="H747" s="10"/>
      <c r="I747" s="10"/>
    </row>
    <row r="748" spans="6:9" ht="12.75">
      <c r="F748" s="10"/>
      <c r="G748" s="10"/>
      <c r="H748" s="10"/>
      <c r="I748" s="10"/>
    </row>
    <row r="749" spans="6:9" ht="12.75">
      <c r="F749" s="10"/>
      <c r="G749" s="10"/>
      <c r="H749" s="10"/>
      <c r="I749" s="10"/>
    </row>
    <row r="750" spans="6:9" ht="12.75">
      <c r="F750" s="10"/>
      <c r="G750" s="10"/>
      <c r="H750" s="10"/>
      <c r="I750" s="10"/>
    </row>
    <row r="751" spans="6:9" ht="12.75">
      <c r="F751" s="10"/>
      <c r="G751" s="10"/>
      <c r="H751" s="10"/>
      <c r="I751" s="10"/>
    </row>
    <row r="752" spans="6:9" ht="12.75">
      <c r="F752" s="10"/>
      <c r="G752" s="10"/>
      <c r="H752" s="10"/>
      <c r="I752" s="10"/>
    </row>
    <row r="753" spans="6:9" ht="12.75">
      <c r="F753" s="10"/>
      <c r="G753" s="10"/>
      <c r="H753" s="10"/>
      <c r="I753" s="10"/>
    </row>
    <row r="754" spans="6:9" ht="12.75">
      <c r="F754" s="10"/>
      <c r="G754" s="10"/>
      <c r="H754" s="10"/>
      <c r="I754" s="10"/>
    </row>
    <row r="755" spans="6:9" ht="12.75">
      <c r="F755" s="10"/>
      <c r="G755" s="10"/>
      <c r="H755" s="10"/>
      <c r="I755" s="10"/>
    </row>
    <row r="756" spans="6:9" ht="12.75">
      <c r="F756" s="10"/>
      <c r="G756" s="10"/>
      <c r="H756" s="10"/>
      <c r="I756" s="10"/>
    </row>
    <row r="757" spans="6:9" ht="12.75">
      <c r="F757" s="10"/>
      <c r="G757" s="10"/>
      <c r="H757" s="10"/>
      <c r="I757" s="10"/>
    </row>
    <row r="758" spans="6:9" ht="12.75">
      <c r="F758" s="10"/>
      <c r="G758" s="10"/>
      <c r="H758" s="10"/>
      <c r="I758" s="10"/>
    </row>
    <row r="759" spans="6:9" ht="12.75">
      <c r="F759" s="10"/>
      <c r="G759" s="10"/>
      <c r="H759" s="10"/>
      <c r="I759" s="10"/>
    </row>
    <row r="760" spans="6:9" ht="12.75">
      <c r="F760" s="10"/>
      <c r="G760" s="10"/>
      <c r="H760" s="10"/>
      <c r="I760" s="10"/>
    </row>
    <row r="761" spans="6:9" ht="12.75">
      <c r="F761" s="10"/>
      <c r="G761" s="10"/>
      <c r="H761" s="10"/>
      <c r="I761" s="10"/>
    </row>
    <row r="762" spans="6:9" ht="12.75">
      <c r="F762" s="10"/>
      <c r="G762" s="10"/>
      <c r="H762" s="10"/>
      <c r="I762" s="10"/>
    </row>
    <row r="763" spans="6:9" ht="12.75">
      <c r="F763" s="10"/>
      <c r="G763" s="10"/>
      <c r="H763" s="10"/>
      <c r="I763" s="10"/>
    </row>
    <row r="764" spans="6:9" ht="12.75">
      <c r="F764" s="10"/>
      <c r="G764" s="10"/>
      <c r="H764" s="10"/>
      <c r="I764" s="10"/>
    </row>
    <row r="765" spans="6:9" ht="12.75">
      <c r="F765" s="10"/>
      <c r="G765" s="10"/>
      <c r="H765" s="10"/>
      <c r="I765" s="10"/>
    </row>
    <row r="766" spans="6:9" ht="12.75">
      <c r="F766" s="10"/>
      <c r="G766" s="10"/>
      <c r="H766" s="10"/>
      <c r="I766" s="10"/>
    </row>
    <row r="767" spans="6:9" ht="12.75">
      <c r="F767" s="10"/>
      <c r="G767" s="10"/>
      <c r="H767" s="10"/>
      <c r="I767" s="10"/>
    </row>
    <row r="768" spans="6:9" ht="12.75">
      <c r="F768" s="10"/>
      <c r="G768" s="10"/>
      <c r="H768" s="10"/>
      <c r="I768" s="10"/>
    </row>
    <row r="769" spans="6:9" ht="12.75">
      <c r="F769" s="10"/>
      <c r="G769" s="10"/>
      <c r="H769" s="10"/>
      <c r="I769" s="10"/>
    </row>
    <row r="770" spans="6:9" ht="12.75">
      <c r="F770" s="10"/>
      <c r="G770" s="10"/>
      <c r="H770" s="10"/>
      <c r="I770" s="10"/>
    </row>
    <row r="771" spans="6:9" ht="12.75">
      <c r="F771" s="10"/>
      <c r="G771" s="10"/>
      <c r="H771" s="10"/>
      <c r="I771" s="10"/>
    </row>
    <row r="772" spans="6:9" ht="12.75">
      <c r="F772" s="10"/>
      <c r="G772" s="10"/>
      <c r="H772" s="10"/>
      <c r="I772" s="10"/>
    </row>
    <row r="773" spans="6:9" ht="12.75">
      <c r="F773" s="10"/>
      <c r="G773" s="10"/>
      <c r="H773" s="10"/>
      <c r="I773" s="10"/>
    </row>
    <row r="774" spans="6:9" ht="12.75">
      <c r="F774" s="10"/>
      <c r="G774" s="10"/>
      <c r="H774" s="10"/>
      <c r="I774" s="10"/>
    </row>
    <row r="775" spans="6:9" ht="12.75">
      <c r="F775" s="10"/>
      <c r="G775" s="10"/>
      <c r="H775" s="10"/>
      <c r="I775" s="10"/>
    </row>
    <row r="776" spans="6:9" ht="12.75">
      <c r="F776" s="10"/>
      <c r="G776" s="10"/>
      <c r="H776" s="10"/>
      <c r="I776" s="10"/>
    </row>
    <row r="777" spans="6:9" ht="12.75">
      <c r="F777" s="10"/>
      <c r="G777" s="10"/>
      <c r="H777" s="10"/>
      <c r="I777" s="10"/>
    </row>
    <row r="778" spans="6:9" ht="12.75">
      <c r="F778" s="10"/>
      <c r="G778" s="10"/>
      <c r="H778" s="10"/>
      <c r="I778" s="10"/>
    </row>
    <row r="779" spans="6:9" ht="12.75">
      <c r="F779" s="10"/>
      <c r="G779" s="10"/>
      <c r="H779" s="10"/>
      <c r="I779" s="10"/>
    </row>
    <row r="780" spans="6:9" ht="12.75">
      <c r="F780" s="10"/>
      <c r="G780" s="10"/>
      <c r="H780" s="10"/>
      <c r="I780" s="10"/>
    </row>
    <row r="781" spans="6:9" ht="12.75">
      <c r="F781" s="10"/>
      <c r="G781" s="10"/>
      <c r="H781" s="10"/>
      <c r="I781" s="10"/>
    </row>
    <row r="782" spans="6:9" ht="12.75">
      <c r="F782" s="10"/>
      <c r="G782" s="10"/>
      <c r="H782" s="10"/>
      <c r="I782" s="10"/>
    </row>
    <row r="783" spans="6:9" ht="12.75">
      <c r="F783" s="10"/>
      <c r="G783" s="10"/>
      <c r="H783" s="10"/>
      <c r="I783" s="10"/>
    </row>
    <row r="784" spans="6:9" ht="12.75">
      <c r="F784" s="10"/>
      <c r="G784" s="10"/>
      <c r="H784" s="10"/>
      <c r="I784" s="10"/>
    </row>
    <row r="785" spans="6:9" ht="12.75">
      <c r="F785" s="10"/>
      <c r="G785" s="10"/>
      <c r="H785" s="10"/>
      <c r="I785" s="10"/>
    </row>
    <row r="786" spans="6:9" ht="12.75">
      <c r="F786" s="10"/>
      <c r="G786" s="10"/>
      <c r="H786" s="10"/>
      <c r="I786" s="10"/>
    </row>
    <row r="787" spans="6:9" ht="12.75">
      <c r="F787" s="10"/>
      <c r="G787" s="10"/>
      <c r="H787" s="10"/>
      <c r="I787" s="10"/>
    </row>
    <row r="788" spans="6:9" ht="12.75">
      <c r="F788" s="10"/>
      <c r="G788" s="10"/>
      <c r="H788" s="10"/>
      <c r="I788" s="10"/>
    </row>
    <row r="789" spans="6:9" ht="12.75">
      <c r="F789" s="10"/>
      <c r="G789" s="10"/>
      <c r="H789" s="10"/>
      <c r="I789" s="10"/>
    </row>
    <row r="790" spans="6:9" ht="12.75">
      <c r="F790" s="10"/>
      <c r="G790" s="10"/>
      <c r="H790" s="10"/>
      <c r="I790" s="10"/>
    </row>
    <row r="791" spans="6:9" ht="12.75">
      <c r="F791" s="10"/>
      <c r="G791" s="10"/>
      <c r="H791" s="10"/>
      <c r="I791" s="10"/>
    </row>
    <row r="792" spans="6:9" ht="12.75">
      <c r="F792" s="10"/>
      <c r="G792" s="10"/>
      <c r="H792" s="10"/>
      <c r="I792" s="10"/>
    </row>
    <row r="793" spans="6:9" ht="12.75">
      <c r="F793" s="10"/>
      <c r="G793" s="10"/>
      <c r="H793" s="10"/>
      <c r="I793" s="10"/>
    </row>
    <row r="794" spans="6:9" ht="12.75">
      <c r="F794" s="10"/>
      <c r="G794" s="10"/>
      <c r="H794" s="10"/>
      <c r="I794" s="10"/>
    </row>
    <row r="795" spans="6:9" ht="12.75">
      <c r="F795" s="10"/>
      <c r="G795" s="10"/>
      <c r="H795" s="10"/>
      <c r="I795" s="10"/>
    </row>
    <row r="796" spans="6:9" ht="12.75">
      <c r="F796" s="10"/>
      <c r="G796" s="10"/>
      <c r="H796" s="10"/>
      <c r="I796" s="10"/>
    </row>
    <row r="797" spans="6:9" ht="12.75">
      <c r="F797" s="10"/>
      <c r="G797" s="10"/>
      <c r="H797" s="10"/>
      <c r="I797" s="10"/>
    </row>
    <row r="798" spans="6:9" ht="12.75">
      <c r="F798" s="10"/>
      <c r="G798" s="10"/>
      <c r="H798" s="10"/>
      <c r="I798" s="10"/>
    </row>
    <row r="799" spans="6:9" ht="12.75">
      <c r="F799" s="10"/>
      <c r="G799" s="10"/>
      <c r="H799" s="10"/>
      <c r="I799" s="10"/>
    </row>
    <row r="800" spans="6:9" ht="12.75">
      <c r="F800" s="10"/>
      <c r="G800" s="10"/>
      <c r="H800" s="10"/>
      <c r="I800" s="10"/>
    </row>
    <row r="801" spans="6:9" ht="12.75">
      <c r="F801" s="10"/>
      <c r="G801" s="10"/>
      <c r="H801" s="10"/>
      <c r="I801" s="10"/>
    </row>
    <row r="802" spans="6:9" ht="12.75">
      <c r="F802" s="10"/>
      <c r="G802" s="10"/>
      <c r="H802" s="10"/>
      <c r="I802" s="10"/>
    </row>
    <row r="803" spans="6:9" ht="12.75">
      <c r="F803" s="10"/>
      <c r="G803" s="10"/>
      <c r="H803" s="10"/>
      <c r="I803" s="10"/>
    </row>
    <row r="804" spans="6:9" ht="12.75">
      <c r="F804" s="10"/>
      <c r="G804" s="10"/>
      <c r="H804" s="10"/>
      <c r="I804" s="10"/>
    </row>
    <row r="805" spans="6:9" ht="12.75">
      <c r="F805" s="10"/>
      <c r="G805" s="10"/>
      <c r="H805" s="10"/>
      <c r="I805" s="10"/>
    </row>
    <row r="806" spans="6:9" ht="12.75">
      <c r="F806" s="10"/>
      <c r="G806" s="10"/>
      <c r="H806" s="10"/>
      <c r="I806" s="10"/>
    </row>
  </sheetData>
  <mergeCells count="2">
    <mergeCell ref="V8:V25"/>
    <mergeCell ref="B6:R6"/>
  </mergeCells>
  <printOptions/>
  <pageMargins left="0.1968503937007874" right="0.1968503937007874" top="0.3937007874015748" bottom="0.3937007874015748" header="0.5118110236220472" footer="0.5118110236220472"/>
  <pageSetup fitToHeight="2" fitToWidth="1" horizontalDpi="600" verticalDpi="600" orientation="portrait" paperSize="9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23" sqref="E23"/>
    </sheetView>
  </sheetViews>
  <sheetFormatPr defaultColWidth="9.00390625" defaultRowHeight="12.75"/>
  <cols>
    <col min="1" max="1" width="17.625" style="0" customWidth="1"/>
    <col min="2" max="2" width="22.75390625" style="0" customWidth="1"/>
    <col min="3" max="3" width="15.375" style="0" customWidth="1"/>
    <col min="4" max="4" width="13.625" style="0" customWidth="1"/>
    <col min="6" max="6" width="9.25390625" style="0" customWidth="1"/>
    <col min="7" max="7" width="19.875" style="0" customWidth="1"/>
    <col min="8" max="8" width="13.25390625" style="0" customWidth="1"/>
  </cols>
  <sheetData>
    <row r="1" ht="12.75">
      <c r="A1" t="s">
        <v>124</v>
      </c>
    </row>
    <row r="3" spans="1:8" ht="12.75">
      <c r="A3" s="87" t="s">
        <v>125</v>
      </c>
      <c r="B3" s="87" t="s">
        <v>126</v>
      </c>
      <c r="C3" s="87" t="s">
        <v>127</v>
      </c>
      <c r="D3" s="87" t="s">
        <v>128</v>
      </c>
      <c r="E3" s="87" t="s">
        <v>68</v>
      </c>
      <c r="F3" s="87" t="s">
        <v>89</v>
      </c>
      <c r="G3" s="87" t="s">
        <v>76</v>
      </c>
      <c r="H3" s="87" t="s">
        <v>94</v>
      </c>
    </row>
    <row r="4" spans="1:8" ht="12.75">
      <c r="A4" s="146" t="s">
        <v>129</v>
      </c>
      <c r="B4" s="46" t="s">
        <v>130</v>
      </c>
      <c r="C4" s="47">
        <v>10</v>
      </c>
      <c r="D4" s="147" t="s">
        <v>47</v>
      </c>
      <c r="E4" s="147">
        <v>0</v>
      </c>
      <c r="F4" s="147" t="s">
        <v>137</v>
      </c>
      <c r="G4" s="147" t="s">
        <v>139</v>
      </c>
      <c r="H4" s="147" t="s">
        <v>140</v>
      </c>
    </row>
    <row r="5" spans="1:8" ht="12.75">
      <c r="A5" s="146"/>
      <c r="B5" s="46" t="s">
        <v>131</v>
      </c>
      <c r="C5" s="47">
        <v>20</v>
      </c>
      <c r="D5" s="147"/>
      <c r="E5" s="147"/>
      <c r="F5" s="147"/>
      <c r="G5" s="147"/>
      <c r="H5" s="147"/>
    </row>
    <row r="6" spans="1:8" ht="12.75">
      <c r="A6" s="146"/>
      <c r="B6" s="46" t="s">
        <v>132</v>
      </c>
      <c r="C6" s="47">
        <v>15</v>
      </c>
      <c r="D6" s="46" t="s">
        <v>47</v>
      </c>
      <c r="E6" s="46">
        <v>1</v>
      </c>
      <c r="F6" s="46" t="s">
        <v>137</v>
      </c>
      <c r="G6" s="46" t="s">
        <v>141</v>
      </c>
      <c r="H6" s="50" t="s">
        <v>142</v>
      </c>
    </row>
    <row r="7" spans="1:8" ht="12.75">
      <c r="A7" s="146" t="s">
        <v>136</v>
      </c>
      <c r="B7" s="46" t="s">
        <v>133</v>
      </c>
      <c r="C7" s="47">
        <v>20</v>
      </c>
      <c r="D7" s="46" t="s">
        <v>47</v>
      </c>
      <c r="E7" s="46">
        <v>0</v>
      </c>
      <c r="F7" s="46" t="s">
        <v>138</v>
      </c>
      <c r="G7" s="46" t="s">
        <v>143</v>
      </c>
      <c r="H7" s="50" t="s">
        <v>144</v>
      </c>
    </row>
    <row r="8" spans="1:8" ht="12.75">
      <c r="A8" s="146"/>
      <c r="B8" s="46" t="s">
        <v>134</v>
      </c>
      <c r="C8" s="47">
        <v>60</v>
      </c>
      <c r="D8" s="46" t="s">
        <v>52</v>
      </c>
      <c r="E8" s="46">
        <v>1</v>
      </c>
      <c r="F8" s="46" t="s">
        <v>138</v>
      </c>
      <c r="G8" s="46" t="s">
        <v>145</v>
      </c>
      <c r="H8" s="50" t="s">
        <v>146</v>
      </c>
    </row>
    <row r="9" spans="1:8" ht="12.75">
      <c r="A9" s="146"/>
      <c r="B9" s="48" t="s">
        <v>135</v>
      </c>
      <c r="C9" s="49">
        <v>20</v>
      </c>
      <c r="D9" s="46" t="s">
        <v>47</v>
      </c>
      <c r="E9" s="46">
        <v>1</v>
      </c>
      <c r="F9" s="46" t="s">
        <v>138</v>
      </c>
      <c r="G9" s="46" t="s">
        <v>147</v>
      </c>
      <c r="H9" s="50" t="s">
        <v>148</v>
      </c>
    </row>
    <row r="10" spans="1:8" ht="12.75">
      <c r="A10" s="82"/>
      <c r="B10" s="82"/>
      <c r="C10" s="85"/>
      <c r="D10" s="83"/>
      <c r="E10" s="83"/>
      <c r="F10" s="83"/>
      <c r="G10" s="83"/>
      <c r="H10" s="86"/>
    </row>
    <row r="11" spans="1:7" ht="12.75">
      <c r="A11" s="83"/>
      <c r="B11" s="82"/>
      <c r="C11" s="85"/>
      <c r="D11" s="83"/>
      <c r="E11" s="95" t="s">
        <v>154</v>
      </c>
      <c r="F11" s="83"/>
      <c r="G11" s="83"/>
    </row>
    <row r="12" spans="1:7" ht="12.75">
      <c r="A12" s="82" t="s">
        <v>149</v>
      </c>
      <c r="B12" s="83"/>
      <c r="C12" s="94" t="s">
        <v>67</v>
      </c>
      <c r="D12" s="46"/>
      <c r="E12" s="88">
        <f>SUM(E4:E9)</f>
        <v>3</v>
      </c>
      <c r="F12" s="83"/>
      <c r="G12" s="83"/>
    </row>
    <row r="13" spans="1:7" ht="13.5" thickBot="1">
      <c r="A13" s="82"/>
      <c r="B13" s="83"/>
      <c r="C13" s="94" t="s">
        <v>66</v>
      </c>
      <c r="D13" s="55"/>
      <c r="E13" s="83"/>
      <c r="F13" s="83"/>
      <c r="G13" s="83"/>
    </row>
    <row r="14" spans="1:7" ht="13.5" thickBot="1">
      <c r="A14" s="82"/>
      <c r="B14" s="83"/>
      <c r="C14" s="94" t="s">
        <v>71</v>
      </c>
      <c r="D14" s="96">
        <f>+D13+D12</f>
        <v>0</v>
      </c>
      <c r="E14" s="83"/>
      <c r="F14" s="83"/>
      <c r="G14" s="83"/>
    </row>
    <row r="15" spans="1:8" ht="12.75">
      <c r="A15" s="82"/>
      <c r="B15" s="83"/>
      <c r="C15" s="85"/>
      <c r="D15" s="83"/>
      <c r="E15" s="83"/>
      <c r="F15" s="83"/>
      <c r="G15" s="148" t="s">
        <v>151</v>
      </c>
      <c r="H15" s="148"/>
    </row>
    <row r="16" spans="1:8" ht="12.75">
      <c r="A16" s="82"/>
      <c r="B16" s="83" t="s">
        <v>150</v>
      </c>
      <c r="C16" s="85" t="s">
        <v>137</v>
      </c>
      <c r="D16" s="83">
        <f>+C4+C5+C6</f>
        <v>45</v>
      </c>
      <c r="E16" s="83"/>
      <c r="F16" s="83"/>
      <c r="G16" s="83" t="s">
        <v>152</v>
      </c>
      <c r="H16" t="s">
        <v>140</v>
      </c>
    </row>
    <row r="17" spans="1:8" ht="12.75">
      <c r="A17" s="82"/>
      <c r="B17" s="83"/>
      <c r="C17" s="85" t="s">
        <v>138</v>
      </c>
      <c r="D17" s="83">
        <f>+C7+C8+C9</f>
        <v>100</v>
      </c>
      <c r="E17" s="83"/>
      <c r="F17" s="83"/>
      <c r="G17" s="83" t="s">
        <v>153</v>
      </c>
      <c r="H17" t="s">
        <v>142</v>
      </c>
    </row>
    <row r="18" spans="1:7" ht="12.75">
      <c r="A18" s="83"/>
      <c r="B18" s="83"/>
      <c r="C18" s="84"/>
      <c r="D18" s="86"/>
      <c r="E18" s="83"/>
      <c r="F18" s="83"/>
      <c r="G18" s="83"/>
    </row>
    <row r="19" spans="1:7" ht="12.75">
      <c r="A19" s="83"/>
      <c r="B19" s="83"/>
      <c r="C19" s="84"/>
      <c r="D19" s="86"/>
      <c r="E19" s="83"/>
      <c r="F19" s="83"/>
      <c r="G19" s="83"/>
    </row>
    <row r="20" spans="1:7" ht="12.75">
      <c r="A20" s="83"/>
      <c r="B20" s="83"/>
      <c r="C20" s="84"/>
      <c r="D20" s="86"/>
      <c r="E20" s="83"/>
      <c r="F20" s="83"/>
      <c r="G20" s="83"/>
    </row>
    <row r="21" spans="1:7" ht="12.75">
      <c r="A21" s="83"/>
      <c r="B21" s="83"/>
      <c r="C21" s="84"/>
      <c r="D21" s="86"/>
      <c r="E21" s="83"/>
      <c r="F21" s="83"/>
      <c r="G21" s="83"/>
    </row>
    <row r="22" spans="1:7" ht="12.75">
      <c r="A22" s="82"/>
      <c r="B22" s="83"/>
      <c r="C22" s="85"/>
      <c r="D22" s="83"/>
      <c r="E22" s="83"/>
      <c r="F22" s="83"/>
      <c r="G22" s="83"/>
    </row>
    <row r="23" spans="1:7" ht="12.75">
      <c r="A23" s="82"/>
      <c r="B23" s="83"/>
      <c r="C23" s="85"/>
      <c r="D23" s="83"/>
      <c r="E23" s="83"/>
      <c r="F23" s="83"/>
      <c r="G23" s="83"/>
    </row>
    <row r="24" spans="1:7" ht="12.75">
      <c r="A24" s="82"/>
      <c r="B24" s="83"/>
      <c r="C24" s="85"/>
      <c r="D24" s="83"/>
      <c r="E24" s="83"/>
      <c r="F24" s="83"/>
      <c r="G24" s="83"/>
    </row>
    <row r="25" spans="1:7" ht="12.75">
      <c r="A25" s="82"/>
      <c r="B25" s="83"/>
      <c r="C25" s="85"/>
      <c r="D25" s="83"/>
      <c r="E25" s="83"/>
      <c r="F25" s="83"/>
      <c r="G25" s="83"/>
    </row>
    <row r="26" spans="1:7" ht="12.75">
      <c r="A26" s="82"/>
      <c r="B26" s="83"/>
      <c r="C26" s="85"/>
      <c r="D26" s="86"/>
      <c r="E26" s="83"/>
      <c r="F26" s="83"/>
      <c r="G26" s="83"/>
    </row>
    <row r="27" spans="1:7" ht="12.75">
      <c r="A27" s="82"/>
      <c r="B27" s="83"/>
      <c r="C27" s="85"/>
      <c r="D27" s="86"/>
      <c r="E27" s="83"/>
      <c r="F27" s="83"/>
      <c r="G27" s="83"/>
    </row>
    <row r="28" spans="1:7" ht="12.75">
      <c r="A28" s="83"/>
      <c r="B28" s="82"/>
      <c r="C28" s="85"/>
      <c r="D28" s="86"/>
      <c r="E28" s="83"/>
      <c r="F28" s="83"/>
      <c r="G28" s="83"/>
    </row>
    <row r="29" spans="1:7" ht="12.75">
      <c r="A29" s="83"/>
      <c r="B29" s="82"/>
      <c r="C29" s="85"/>
      <c r="D29" s="86"/>
      <c r="E29" s="83"/>
      <c r="F29" s="83"/>
      <c r="G29" s="83"/>
    </row>
    <row r="30" spans="1:7" ht="12.75">
      <c r="A30" s="82"/>
      <c r="B30" s="83"/>
      <c r="C30" s="85"/>
      <c r="D30" s="86"/>
      <c r="E30" s="83"/>
      <c r="F30" s="83"/>
      <c r="G30" s="83"/>
    </row>
    <row r="31" spans="1:7" ht="12.75">
      <c r="A31" s="82"/>
      <c r="B31" s="83"/>
      <c r="C31" s="85"/>
      <c r="D31" s="86"/>
      <c r="E31" s="83"/>
      <c r="F31" s="83"/>
      <c r="G31" s="83"/>
    </row>
    <row r="32" spans="1:7" ht="12.75">
      <c r="A32" s="82"/>
      <c r="B32" s="83"/>
      <c r="C32" s="85"/>
      <c r="D32" s="86"/>
      <c r="E32" s="83"/>
      <c r="F32" s="83"/>
      <c r="G32" s="83"/>
    </row>
    <row r="33" spans="1:7" ht="12.75">
      <c r="A33" s="82"/>
      <c r="B33" s="83"/>
      <c r="C33" s="85"/>
      <c r="D33" s="86"/>
      <c r="E33" s="83"/>
      <c r="F33" s="83"/>
      <c r="G33" s="83"/>
    </row>
    <row r="34" spans="1:7" ht="12.75">
      <c r="A34" s="82"/>
      <c r="B34" s="83"/>
      <c r="C34" s="85"/>
      <c r="D34" s="86"/>
      <c r="E34" s="83"/>
      <c r="F34" s="83"/>
      <c r="G34" s="83"/>
    </row>
    <row r="35" spans="1:7" ht="12.75">
      <c r="A35" s="83"/>
      <c r="B35" s="83"/>
      <c r="C35" s="85"/>
      <c r="D35" s="86"/>
      <c r="E35" s="83"/>
      <c r="F35" s="83"/>
      <c r="G35" s="83"/>
    </row>
    <row r="36" spans="1:7" ht="12.75">
      <c r="A36" s="82"/>
      <c r="B36" s="83"/>
      <c r="C36" s="85"/>
      <c r="D36" s="86"/>
      <c r="E36" s="83"/>
      <c r="F36" s="83"/>
      <c r="G36" s="83"/>
    </row>
    <row r="37" spans="1:7" ht="12.75">
      <c r="A37" s="82"/>
      <c r="B37" s="83"/>
      <c r="C37" s="85"/>
      <c r="D37" s="86"/>
      <c r="E37" s="83"/>
      <c r="F37" s="83"/>
      <c r="G37" s="83"/>
    </row>
    <row r="38" spans="1:7" ht="12.75">
      <c r="A38" s="82"/>
      <c r="B38" s="83"/>
      <c r="C38" s="85"/>
      <c r="D38" s="86"/>
      <c r="E38" s="83"/>
      <c r="F38" s="83"/>
      <c r="G38" s="83"/>
    </row>
    <row r="39" spans="1:7" ht="12.75">
      <c r="A39" s="82"/>
      <c r="B39" s="83"/>
      <c r="C39" s="85"/>
      <c r="D39" s="86"/>
      <c r="E39" s="83"/>
      <c r="F39" s="83"/>
      <c r="G39" s="83"/>
    </row>
    <row r="40" spans="1:7" ht="12.75">
      <c r="A40" s="83"/>
      <c r="B40" s="83"/>
      <c r="C40" s="84"/>
      <c r="D40" s="86"/>
      <c r="E40" s="83"/>
      <c r="F40" s="83"/>
      <c r="G40" s="83"/>
    </row>
    <row r="41" spans="1:7" ht="12.75">
      <c r="A41" s="82"/>
      <c r="B41" s="83"/>
      <c r="C41" s="84"/>
      <c r="D41" s="86"/>
      <c r="E41" s="83"/>
      <c r="F41" s="83"/>
      <c r="G41" s="83"/>
    </row>
    <row r="42" spans="1:7" ht="12.75">
      <c r="A42" s="82"/>
      <c r="B42" s="83"/>
      <c r="C42" s="84"/>
      <c r="D42" s="86"/>
      <c r="E42" s="83"/>
      <c r="F42" s="83"/>
      <c r="G42" s="83"/>
    </row>
    <row r="43" spans="1:7" ht="12.75">
      <c r="A43" s="82"/>
      <c r="B43" s="83"/>
      <c r="C43" s="84"/>
      <c r="D43" s="86"/>
      <c r="E43" s="83"/>
      <c r="F43" s="83"/>
      <c r="G43" s="83"/>
    </row>
    <row r="44" spans="1:7" ht="12.75">
      <c r="A44" s="82"/>
      <c r="B44" s="83"/>
      <c r="C44" s="84"/>
      <c r="D44" s="86"/>
      <c r="E44" s="83"/>
      <c r="F44" s="83"/>
      <c r="G44" s="83"/>
    </row>
    <row r="45" spans="1:7" ht="12.75">
      <c r="A45" s="82"/>
      <c r="B45" s="83"/>
      <c r="C45" s="84"/>
      <c r="D45" s="86"/>
      <c r="E45" s="83"/>
      <c r="F45" s="83"/>
      <c r="G45" s="83"/>
    </row>
    <row r="46" spans="1:7" ht="12.75">
      <c r="A46" s="82"/>
      <c r="B46" s="83"/>
      <c r="C46" s="84"/>
      <c r="D46" s="86"/>
      <c r="E46" s="83"/>
      <c r="F46" s="83"/>
      <c r="G46" s="83"/>
    </row>
    <row r="47" spans="1:7" ht="12.75">
      <c r="A47" s="82"/>
      <c r="B47" s="83"/>
      <c r="C47" s="84"/>
      <c r="D47" s="86"/>
      <c r="E47" s="83"/>
      <c r="F47" s="83"/>
      <c r="G47" s="83"/>
    </row>
    <row r="48" spans="1:7" ht="12.75">
      <c r="A48" s="82"/>
      <c r="B48" s="83"/>
      <c r="C48" s="84"/>
      <c r="D48" s="86"/>
      <c r="E48" s="83"/>
      <c r="F48" s="83"/>
      <c r="G48" s="83"/>
    </row>
    <row r="49" spans="1:7" ht="12.75">
      <c r="A49" s="83"/>
      <c r="B49" s="82"/>
      <c r="C49" s="85"/>
      <c r="D49" s="86"/>
      <c r="E49" s="83"/>
      <c r="F49" s="83"/>
      <c r="G49" s="83"/>
    </row>
    <row r="50" spans="1:7" ht="12.75">
      <c r="A50" s="82"/>
      <c r="B50" s="83"/>
      <c r="C50" s="84"/>
      <c r="D50" s="86"/>
      <c r="E50" s="83"/>
      <c r="F50" s="83"/>
      <c r="G50" s="83"/>
    </row>
    <row r="51" spans="1:7" ht="12.75">
      <c r="A51" s="82"/>
      <c r="B51" s="83"/>
      <c r="C51" s="84"/>
      <c r="D51" s="86"/>
      <c r="E51" s="83"/>
      <c r="F51" s="83"/>
      <c r="G51" s="83"/>
    </row>
    <row r="52" spans="1:7" ht="12.75">
      <c r="A52" s="82"/>
      <c r="B52" s="83"/>
      <c r="C52" s="84"/>
      <c r="D52" s="86"/>
      <c r="E52" s="83"/>
      <c r="F52" s="83"/>
      <c r="G52" s="83"/>
    </row>
    <row r="53" spans="1:7" ht="12.75">
      <c r="A53" s="82"/>
      <c r="B53" s="83"/>
      <c r="C53" s="84"/>
      <c r="D53" s="86"/>
      <c r="E53" s="83"/>
      <c r="F53" s="83"/>
      <c r="G53" s="83"/>
    </row>
    <row r="54" spans="1:7" ht="12.75">
      <c r="A54" s="82"/>
      <c r="B54" s="83"/>
      <c r="C54" s="84"/>
      <c r="D54" s="83"/>
      <c r="E54" s="83"/>
      <c r="F54" s="83"/>
      <c r="G54" s="83"/>
    </row>
    <row r="55" spans="1:7" ht="12.75">
      <c r="A55" s="82"/>
      <c r="B55" s="83"/>
      <c r="C55" s="84"/>
      <c r="D55" s="83"/>
      <c r="E55" s="83"/>
      <c r="F55" s="83"/>
      <c r="G55" s="83"/>
    </row>
    <row r="56" spans="1:7" ht="12.75">
      <c r="A56" s="82"/>
      <c r="B56" s="83"/>
      <c r="C56" s="84"/>
      <c r="D56" s="83"/>
      <c r="E56" s="83"/>
      <c r="F56" s="83"/>
      <c r="G56" s="83"/>
    </row>
    <row r="57" ht="12.75">
      <c r="E57" s="23"/>
    </row>
    <row r="64" ht="12.75">
      <c r="E64" s="23"/>
    </row>
    <row r="65" spans="3:5" ht="12.75">
      <c r="C65" s="33"/>
      <c r="E65" s="23"/>
    </row>
  </sheetData>
  <autoFilter ref="A3:F3"/>
  <mergeCells count="8">
    <mergeCell ref="F4:F5"/>
    <mergeCell ref="G4:G5"/>
    <mergeCell ref="H4:H5"/>
    <mergeCell ref="G15:H15"/>
    <mergeCell ref="A4:A6"/>
    <mergeCell ref="A7:A9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5" sqref="C5"/>
    </sheetView>
  </sheetViews>
  <sheetFormatPr defaultColWidth="9.00390625" defaultRowHeight="12.75"/>
  <cols>
    <col min="1" max="1" width="5.75390625" style="0" customWidth="1"/>
    <col min="2" max="2" width="28.00390625" style="0" customWidth="1"/>
    <col min="3" max="3" width="32.375" style="0" customWidth="1"/>
    <col min="4" max="4" width="13.625" style="0" customWidth="1"/>
    <col min="5" max="5" width="18.875" style="0" customWidth="1"/>
    <col min="6" max="7" width="20.375" style="0" customWidth="1"/>
    <col min="8" max="8" width="9.875" style="0" customWidth="1"/>
    <col min="11" max="11" width="11.75390625" style="0" bestFit="1" customWidth="1"/>
  </cols>
  <sheetData>
    <row r="1" spans="1:11" ht="25.5">
      <c r="A1" t="s">
        <v>73</v>
      </c>
      <c r="E1" t="s">
        <v>110</v>
      </c>
      <c r="F1" s="92" t="s">
        <v>92</v>
      </c>
      <c r="G1" s="1" t="s">
        <v>96</v>
      </c>
      <c r="H1" s="91" t="s">
        <v>97</v>
      </c>
      <c r="I1" s="91"/>
      <c r="J1" s="91"/>
      <c r="K1" s="91"/>
    </row>
    <row r="2" spans="2:11" ht="12.75">
      <c r="B2" t="s">
        <v>11</v>
      </c>
      <c r="C2" t="s">
        <v>72</v>
      </c>
      <c r="D2" s="33" t="s">
        <v>32</v>
      </c>
      <c r="F2" s="92"/>
      <c r="G2" s="1"/>
      <c r="H2" s="33" t="s">
        <v>98</v>
      </c>
      <c r="I2" s="33" t="s">
        <v>99</v>
      </c>
      <c r="J2" s="33" t="s">
        <v>100</v>
      </c>
      <c r="K2" s="33" t="s">
        <v>101</v>
      </c>
    </row>
    <row r="3" spans="1:11" ht="114.75">
      <c r="A3" s="19">
        <v>1</v>
      </c>
      <c r="B3" s="20" t="s">
        <v>111</v>
      </c>
      <c r="C3" s="36"/>
      <c r="D3" s="73"/>
      <c r="E3" s="20" t="s">
        <v>109</v>
      </c>
      <c r="F3" s="20" t="s">
        <v>105</v>
      </c>
      <c r="G3" s="80" t="s">
        <v>106</v>
      </c>
      <c r="H3" s="149" t="s">
        <v>107</v>
      </c>
      <c r="I3" s="150"/>
      <c r="J3" s="150"/>
      <c r="K3" s="151"/>
    </row>
    <row r="4" spans="1:4" ht="25.5">
      <c r="A4" s="19">
        <v>2</v>
      </c>
      <c r="B4" s="20" t="s">
        <v>102</v>
      </c>
      <c r="C4" s="36" t="s">
        <v>248</v>
      </c>
      <c r="D4" s="73"/>
    </row>
    <row r="5" spans="1:4" ht="12.75">
      <c r="A5" s="19">
        <v>3</v>
      </c>
      <c r="B5" s="20"/>
      <c r="C5" s="36"/>
      <c r="D5" s="73"/>
    </row>
    <row r="6" spans="1:4" ht="25.5">
      <c r="A6" s="19">
        <v>4</v>
      </c>
      <c r="B6" s="20" t="s">
        <v>103</v>
      </c>
      <c r="C6" s="36" t="s">
        <v>247</v>
      </c>
      <c r="D6" s="73"/>
    </row>
    <row r="7" spans="1:4" ht="12.75">
      <c r="A7" s="19">
        <v>5</v>
      </c>
      <c r="B7" s="20"/>
      <c r="C7" s="36"/>
      <c r="D7" s="73"/>
    </row>
    <row r="8" spans="1:4" ht="25.5">
      <c r="A8" s="75">
        <v>6</v>
      </c>
      <c r="B8" s="20" t="s">
        <v>104</v>
      </c>
      <c r="C8" s="77" t="s">
        <v>246</v>
      </c>
      <c r="D8" s="64"/>
    </row>
    <row r="9" spans="1:11" ht="12.75">
      <c r="A9" s="19">
        <v>7</v>
      </c>
      <c r="B9" s="45"/>
      <c r="C9" s="64"/>
      <c r="D9" s="64"/>
      <c r="E9" s="10"/>
      <c r="F9" s="10"/>
      <c r="G9" s="10"/>
      <c r="H9" s="10"/>
      <c r="I9" s="10"/>
      <c r="J9" s="10"/>
      <c r="K9" s="10"/>
    </row>
    <row r="10" spans="1:11" ht="12.75">
      <c r="A10" s="75">
        <v>8</v>
      </c>
      <c r="B10" s="12" t="s">
        <v>108</v>
      </c>
      <c r="C10" s="64" t="s">
        <v>244</v>
      </c>
      <c r="D10" s="64"/>
      <c r="E10" s="10"/>
      <c r="F10" s="10"/>
      <c r="G10" s="10"/>
      <c r="H10" s="10"/>
      <c r="I10" s="10"/>
      <c r="J10" s="10"/>
      <c r="K10" s="10"/>
    </row>
    <row r="11" spans="1:11" ht="12.75">
      <c r="A11" s="19">
        <v>9</v>
      </c>
      <c r="B11" s="12"/>
      <c r="C11" s="64"/>
      <c r="D11" s="64"/>
      <c r="E11" s="10"/>
      <c r="F11" s="10"/>
      <c r="G11" s="10"/>
      <c r="H11" s="10"/>
      <c r="I11" s="10"/>
      <c r="J11" s="10"/>
      <c r="K11" s="10"/>
    </row>
    <row r="12" spans="1:11" ht="38.25">
      <c r="A12" s="75">
        <v>10</v>
      </c>
      <c r="B12" s="58" t="s">
        <v>241</v>
      </c>
      <c r="C12" s="162" t="s">
        <v>243</v>
      </c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78"/>
      <c r="B13" s="58"/>
      <c r="C13" s="162"/>
      <c r="D13" s="10"/>
      <c r="E13" s="10"/>
      <c r="F13" s="10"/>
      <c r="G13" s="10"/>
      <c r="H13" s="10"/>
      <c r="I13" s="10"/>
      <c r="J13" s="10"/>
      <c r="K13" s="10"/>
    </row>
    <row r="14" spans="1:11" ht="102">
      <c r="A14" s="78"/>
      <c r="B14" s="58" t="s">
        <v>242</v>
      </c>
      <c r="C14" s="162" t="s">
        <v>245</v>
      </c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78"/>
      <c r="B15" s="58"/>
      <c r="C15" s="162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78"/>
      <c r="B16" s="58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78"/>
      <c r="B17" s="58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78"/>
      <c r="B18" s="58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78"/>
      <c r="B19" s="58"/>
      <c r="C19" s="74"/>
      <c r="D19" s="74"/>
      <c r="E19" s="10"/>
      <c r="F19" s="10"/>
      <c r="G19" s="10"/>
      <c r="H19" s="10"/>
      <c r="I19" s="10"/>
      <c r="J19" s="10"/>
      <c r="K19" s="10"/>
    </row>
    <row r="20" spans="1:11" ht="12.75">
      <c r="A20" s="78"/>
      <c r="B20" s="58"/>
      <c r="C20" s="74"/>
      <c r="D20" s="74"/>
      <c r="E20" s="10"/>
      <c r="F20" s="10"/>
      <c r="G20" s="10"/>
      <c r="H20" s="10"/>
      <c r="I20" s="10"/>
      <c r="J20" s="10"/>
      <c r="K20" s="10"/>
    </row>
    <row r="21" spans="1:11" ht="12.75">
      <c r="A21" s="78"/>
      <c r="B21" s="58"/>
      <c r="C21" s="74"/>
      <c r="D21" s="74"/>
      <c r="E21" s="10"/>
      <c r="F21" s="10"/>
      <c r="G21" s="10"/>
      <c r="H21" s="10"/>
      <c r="I21" s="10"/>
      <c r="J21" s="10"/>
      <c r="K21" s="10"/>
    </row>
    <row r="22" spans="1:11" ht="12.75">
      <c r="A22" s="78"/>
      <c r="B22" s="58"/>
      <c r="C22" s="74"/>
      <c r="D22" s="74"/>
      <c r="E22" s="10"/>
      <c r="F22" s="10"/>
      <c r="G22" s="10"/>
      <c r="H22" s="10"/>
      <c r="I22" s="10"/>
      <c r="J22" s="10"/>
      <c r="K22" s="10"/>
    </row>
    <row r="23" spans="1:11" ht="12.75">
      <c r="A23" s="78"/>
      <c r="B23" s="58"/>
      <c r="C23" s="74"/>
      <c r="D23" s="74"/>
      <c r="E23" s="10"/>
      <c r="F23" s="10"/>
      <c r="G23" s="10"/>
      <c r="H23" s="10"/>
      <c r="I23" s="10"/>
      <c r="J23" s="10"/>
      <c r="K23" s="10"/>
    </row>
    <row r="24" spans="1:11" ht="12.75">
      <c r="A24" s="78"/>
      <c r="B24" s="58"/>
      <c r="C24" s="74"/>
      <c r="D24" s="74"/>
      <c r="E24" s="10"/>
      <c r="F24" s="10"/>
      <c r="G24" s="10"/>
      <c r="H24" s="10"/>
      <c r="I24" s="10"/>
      <c r="J24" s="10"/>
      <c r="K24" s="10"/>
    </row>
    <row r="25" spans="1:11" ht="12.75">
      <c r="A25" s="78"/>
      <c r="B25" s="58"/>
      <c r="C25" s="74"/>
      <c r="D25" s="74"/>
      <c r="E25" s="10"/>
      <c r="F25" s="10"/>
      <c r="G25" s="10"/>
      <c r="H25" s="10"/>
      <c r="I25" s="10"/>
      <c r="J25" s="10"/>
      <c r="K25" s="10"/>
    </row>
    <row r="26" spans="1:11" ht="12.75">
      <c r="A26" s="78"/>
      <c r="B26" s="58"/>
      <c r="C26" s="74"/>
      <c r="D26" s="74"/>
      <c r="E26" s="10"/>
      <c r="F26" s="10"/>
      <c r="G26" s="10"/>
      <c r="H26" s="10"/>
      <c r="I26" s="10"/>
      <c r="J26" s="10"/>
      <c r="K26" s="10"/>
    </row>
    <row r="27" spans="1:11" ht="12.75">
      <c r="A27" s="78"/>
      <c r="B27" s="58"/>
      <c r="C27" s="74"/>
      <c r="D27" s="74"/>
      <c r="E27" s="10"/>
      <c r="F27" s="10"/>
      <c r="G27" s="10"/>
      <c r="H27" s="10"/>
      <c r="I27" s="10"/>
      <c r="J27" s="10"/>
      <c r="K27" s="10"/>
    </row>
    <row r="28" spans="1:11" ht="12.75">
      <c r="A28" s="78"/>
      <c r="B28" s="58"/>
      <c r="C28" s="74"/>
      <c r="D28" s="74"/>
      <c r="E28" s="10"/>
      <c r="F28" s="10"/>
      <c r="G28" s="10"/>
      <c r="H28" s="10"/>
      <c r="I28" s="10"/>
      <c r="J28" s="10"/>
      <c r="K28" s="10"/>
    </row>
    <row r="29" spans="1:11" ht="12.75">
      <c r="A29" s="78"/>
      <c r="B29" s="58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78"/>
      <c r="B30" s="58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78"/>
      <c r="B31" s="58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78"/>
      <c r="B32" s="58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78"/>
      <c r="B33" s="58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78"/>
      <c r="B34" s="58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78"/>
      <c r="B35" s="58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78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78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78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78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78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78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78"/>
      <c r="B42" s="10"/>
      <c r="C42" s="64"/>
      <c r="D42" s="64"/>
      <c r="E42" s="10"/>
      <c r="F42" s="10"/>
      <c r="G42" s="10"/>
      <c r="H42" s="10"/>
      <c r="I42" s="10"/>
      <c r="J42" s="10"/>
      <c r="K42" s="10"/>
    </row>
    <row r="43" spans="1:11" ht="12.75">
      <c r="A43" s="78"/>
      <c r="B43" s="27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78"/>
      <c r="B44" s="27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78"/>
      <c r="B45" s="27"/>
      <c r="C45" s="27"/>
      <c r="D45" s="27"/>
      <c r="E45" s="10"/>
      <c r="F45" s="10"/>
      <c r="G45" s="10"/>
      <c r="H45" s="10"/>
      <c r="I45" s="10"/>
      <c r="J45" s="10"/>
      <c r="K45" s="10"/>
    </row>
    <row r="46" spans="1:11" ht="12.75">
      <c r="A46" s="78"/>
      <c r="B46" s="27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78"/>
      <c r="B47" s="27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78"/>
      <c r="B48" s="27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78"/>
      <c r="B49" s="66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78"/>
      <c r="B50" s="79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78"/>
      <c r="B51" s="66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78"/>
      <c r="B52" s="66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78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78"/>
      <c r="B54" s="66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78"/>
      <c r="B55" s="66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78"/>
      <c r="B56" s="66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</sheetData>
  <mergeCells count="3">
    <mergeCell ref="F1:F2"/>
    <mergeCell ref="H1:K1"/>
    <mergeCell ref="H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Коровка</dc:creator>
  <cp:keywords/>
  <dc:description/>
  <cp:lastModifiedBy>Yatsyna</cp:lastModifiedBy>
  <cp:lastPrinted>2004-07-04T04:14:27Z</cp:lastPrinted>
  <dcterms:created xsi:type="dcterms:W3CDTF">2003-10-29T12:34:04Z</dcterms:created>
  <dcterms:modified xsi:type="dcterms:W3CDTF">2004-08-31T06:55:59Z</dcterms:modified>
  <cp:category/>
  <cp:version/>
  <cp:contentType/>
  <cp:contentStatus/>
</cp:coreProperties>
</file>